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shapage\OneDrive - CEMEX\Escritorio\"/>
    </mc:Choice>
  </mc:AlternateContent>
  <xr:revisionPtr revIDLastSave="0" documentId="8_{FFB835AB-9F84-43B1-A565-2833B20C0C98}" xr6:coauthVersionLast="47" xr6:coauthVersionMax="47" xr10:uidLastSave="{00000000-0000-0000-0000-000000000000}"/>
  <bookViews>
    <workbookView xWindow="-110" yWindow="-110" windowWidth="19420" windowHeight="10420" tabRatio="868" xr2:uid="{7BC4363C-BC59-46E0-8038-30127A45533F}"/>
  </bookViews>
  <sheets>
    <sheet name="B2B Price list 2023" sheetId="6" r:id="rId1"/>
    <sheet name="Colours" sheetId="2" state="hidden" r:id="rId2"/>
  </sheets>
  <definedNames>
    <definedName name="_xlnm.Print_Area" localSheetId="0">'B2B Price list 2023'!$A$4:$R$105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6" l="1"/>
  <c r="R77" i="6"/>
  <c r="P77" i="6"/>
  <c r="O77" i="6"/>
  <c r="R57" i="6"/>
  <c r="P57" i="6"/>
  <c r="O57" i="6"/>
  <c r="R56" i="6"/>
  <c r="P56" i="6"/>
  <c r="O56" i="6"/>
  <c r="R55" i="6"/>
  <c r="P55" i="6"/>
  <c r="O55" i="6"/>
  <c r="R54" i="6"/>
  <c r="P54" i="6"/>
  <c r="O54" i="6"/>
  <c r="R53" i="6"/>
  <c r="P53" i="6"/>
  <c r="O53" i="6"/>
  <c r="R52" i="6"/>
  <c r="P52" i="6"/>
  <c r="O52" i="6"/>
  <c r="R51" i="6"/>
  <c r="P51" i="6"/>
  <c r="O51" i="6"/>
  <c r="R50" i="6"/>
  <c r="P50" i="6"/>
  <c r="O50" i="6"/>
  <c r="R38" i="6"/>
  <c r="R39" i="6"/>
  <c r="R40" i="6"/>
  <c r="R41" i="6"/>
  <c r="R20" i="6"/>
  <c r="P22" i="6"/>
  <c r="O22" i="6"/>
  <c r="R22" i="6" s="1"/>
  <c r="R21" i="6"/>
  <c r="P21" i="6"/>
  <c r="O21" i="6"/>
  <c r="O20" i="6"/>
  <c r="P20" i="6" s="1"/>
  <c r="R19" i="6"/>
  <c r="P19" i="6"/>
  <c r="O19" i="6"/>
  <c r="R18" i="6"/>
  <c r="P18" i="6"/>
  <c r="O18" i="6"/>
  <c r="O17" i="6"/>
  <c r="R16" i="6"/>
  <c r="P16" i="6"/>
  <c r="O16" i="6"/>
  <c r="O15" i="6"/>
  <c r="P46" i="6"/>
  <c r="R46" i="6" s="1"/>
  <c r="O46" i="6"/>
  <c r="P73" i="6"/>
  <c r="P43" i="6"/>
  <c r="O73" i="6"/>
  <c r="O69" i="6"/>
  <c r="P69" i="6" s="1"/>
  <c r="O42" i="6"/>
  <c r="P42" i="6" s="1"/>
  <c r="O43" i="6"/>
  <c r="O44" i="6"/>
  <c r="P44" i="6" s="1"/>
  <c r="O45" i="6"/>
  <c r="P45" i="6" s="1"/>
  <c r="O38" i="6"/>
  <c r="P38" i="6" s="1"/>
  <c r="O39" i="6"/>
  <c r="P39" i="6" s="1"/>
  <c r="O40" i="6"/>
  <c r="P40" i="6" s="1"/>
  <c r="O41" i="6"/>
  <c r="P41" i="6" s="1"/>
  <c r="P29" i="6" l="1"/>
  <c r="R29" i="6" s="1"/>
  <c r="P17" i="6"/>
  <c r="R17" i="6" s="1"/>
  <c r="P15" i="6"/>
  <c r="R15" i="6" s="1"/>
  <c r="O105" i="6" l="1"/>
  <c r="P105" i="6" s="1"/>
  <c r="O104" i="6"/>
  <c r="P104" i="6" s="1"/>
  <c r="O103" i="6"/>
  <c r="P103" i="6" s="1"/>
  <c r="O102" i="6"/>
  <c r="P102" i="6" s="1"/>
  <c r="O101" i="6"/>
  <c r="P101" i="6" s="1"/>
  <c r="O100" i="6"/>
  <c r="P100" i="6" s="1"/>
  <c r="O99" i="6"/>
  <c r="P99" i="6" s="1"/>
  <c r="O98" i="6"/>
  <c r="P98" i="6" s="1"/>
  <c r="O97" i="6"/>
  <c r="P97" i="6" s="1"/>
  <c r="O96" i="6"/>
  <c r="P96" i="6" s="1"/>
  <c r="O95" i="6"/>
  <c r="P95" i="6" s="1"/>
  <c r="O94" i="6"/>
  <c r="P94" i="6" s="1"/>
  <c r="O93" i="6"/>
  <c r="P93" i="6" s="1"/>
  <c r="O92" i="6"/>
  <c r="P92" i="6" s="1"/>
  <c r="O91" i="6"/>
  <c r="P91" i="6" s="1"/>
  <c r="O90" i="6"/>
  <c r="P90" i="6" s="1"/>
  <c r="O89" i="6"/>
  <c r="P89" i="6" s="1"/>
  <c r="O88" i="6"/>
  <c r="P88" i="6" s="1"/>
  <c r="O87" i="6"/>
  <c r="P87" i="6" s="1"/>
  <c r="O86" i="6"/>
  <c r="P86" i="6" s="1"/>
  <c r="O85" i="6"/>
  <c r="P85" i="6" s="1"/>
  <c r="O84" i="6"/>
  <c r="P84" i="6" s="1"/>
  <c r="O83" i="6"/>
  <c r="P83" i="6" s="1"/>
  <c r="O82" i="6"/>
  <c r="P82" i="6" s="1"/>
  <c r="O81" i="6"/>
  <c r="P81" i="6" s="1"/>
  <c r="O80" i="6"/>
  <c r="P80" i="6" s="1"/>
  <c r="O79" i="6"/>
  <c r="P79" i="6" s="1"/>
  <c r="O78" i="6"/>
  <c r="P78" i="6" s="1"/>
  <c r="O76" i="6"/>
  <c r="P76" i="6" s="1"/>
  <c r="R74" i="6"/>
  <c r="O74" i="6"/>
  <c r="P74" i="6" s="1"/>
  <c r="R73" i="6"/>
  <c r="O72" i="6"/>
  <c r="P72" i="6" s="1"/>
  <c r="O70" i="6"/>
  <c r="P70" i="6" s="1"/>
  <c r="O68" i="6"/>
  <c r="P68" i="6" s="1"/>
  <c r="O67" i="6"/>
  <c r="P67" i="6" s="1"/>
  <c r="O66" i="6"/>
  <c r="P66" i="6" s="1"/>
  <c r="O65" i="6"/>
  <c r="P65" i="6" s="1"/>
  <c r="O63" i="6"/>
  <c r="P63" i="6" s="1"/>
  <c r="O62" i="6"/>
  <c r="P62" i="6" s="1"/>
  <c r="O61" i="6"/>
  <c r="P61" i="6" s="1"/>
  <c r="O60" i="6"/>
  <c r="P60" i="6" s="1"/>
  <c r="O59" i="6"/>
  <c r="P59" i="6" s="1"/>
  <c r="O48" i="6"/>
  <c r="P48" i="6" s="1"/>
  <c r="O47" i="6"/>
  <c r="P47" i="6" s="1"/>
  <c r="R45" i="6"/>
  <c r="R44" i="6"/>
  <c r="R43" i="6"/>
  <c r="R42" i="6"/>
  <c r="O37" i="6"/>
  <c r="P37" i="6" s="1"/>
  <c r="O36" i="6"/>
  <c r="P36" i="6" s="1"/>
  <c r="O35" i="6"/>
  <c r="P35" i="6" s="1"/>
  <c r="O34" i="6"/>
  <c r="P34" i="6" s="1"/>
  <c r="O33" i="6"/>
  <c r="P33" i="6" s="1"/>
  <c r="O32" i="6"/>
  <c r="O31" i="6"/>
  <c r="P28" i="6"/>
  <c r="O28" i="6"/>
  <c r="R28" i="6" s="1"/>
  <c r="O27" i="6"/>
  <c r="O26" i="6"/>
  <c r="O25" i="6"/>
  <c r="O24" i="6"/>
  <c r="P24" i="6" s="1"/>
  <c r="Q10" i="6"/>
  <c r="P27" i="6" l="1"/>
  <c r="R27" i="6" s="1"/>
  <c r="R33" i="6"/>
  <c r="R37" i="6"/>
  <c r="R48" i="6"/>
  <c r="R62" i="6"/>
  <c r="R67" i="6"/>
  <c r="R79" i="6"/>
  <c r="R83" i="6"/>
  <c r="R87" i="6"/>
  <c r="R91" i="6"/>
  <c r="R95" i="6"/>
  <c r="R100" i="6"/>
  <c r="R104" i="6"/>
  <c r="R34" i="6"/>
  <c r="R59" i="6"/>
  <c r="R63" i="6"/>
  <c r="R68" i="6"/>
  <c r="R80" i="6"/>
  <c r="R84" i="6"/>
  <c r="R88" i="6"/>
  <c r="R92" i="6"/>
  <c r="R96" i="6"/>
  <c r="R101" i="6"/>
  <c r="R105" i="6"/>
  <c r="P25" i="6"/>
  <c r="R25" i="6" s="1"/>
  <c r="R35" i="6"/>
  <c r="R60" i="6"/>
  <c r="R65" i="6"/>
  <c r="R70" i="6"/>
  <c r="R76" i="6"/>
  <c r="R81" i="6"/>
  <c r="R85" i="6"/>
  <c r="R89" i="6"/>
  <c r="R93" i="6"/>
  <c r="R97" i="6"/>
  <c r="R98" i="6"/>
  <c r="R102" i="6"/>
  <c r="R36" i="6"/>
  <c r="R47" i="6"/>
  <c r="R61" i="6"/>
  <c r="R66" i="6"/>
  <c r="R72" i="6"/>
  <c r="R78" i="6"/>
  <c r="R82" i="6"/>
  <c r="R86" i="6"/>
  <c r="R90" i="6"/>
  <c r="R94" i="6"/>
  <c r="R99" i="6"/>
  <c r="R103" i="6"/>
  <c r="P31" i="6"/>
  <c r="R31" i="6" s="1"/>
  <c r="P32" i="6"/>
  <c r="R32" i="6" s="1"/>
  <c r="P26" i="6"/>
  <c r="R24" i="6"/>
  <c r="O10" i="6"/>
  <c r="P10" i="6" l="1"/>
  <c r="R26" i="6"/>
  <c r="R10" i="6" s="1"/>
</calcChain>
</file>

<file path=xl/sharedStrings.xml><?xml version="1.0" encoding="utf-8"?>
<sst xmlns="http://schemas.openxmlformats.org/spreadsheetml/2006/main" count="352" uniqueCount="272">
  <si>
    <t>Please confirm leadtime with your Partnership Manager as leadtimes may vary and inform us if you have a specific date you require your order by.</t>
  </si>
  <si>
    <t>B2B</t>
  </si>
  <si>
    <r>
      <t xml:space="preserve">Please return the order form to your HG contact completed with quantities, invoicing details and delivery details and include a PO number or reference number (those marked </t>
    </r>
    <r>
      <rPr>
        <sz val="11"/>
        <color theme="4"/>
        <rFont val="Gill Sans MT"/>
        <family val="2"/>
      </rPr>
      <t>*</t>
    </r>
    <r>
      <rPr>
        <sz val="11"/>
        <color theme="1"/>
        <rFont val="Gill Sans MT"/>
        <family val="2"/>
      </rPr>
      <t xml:space="preserve">). </t>
    </r>
  </si>
  <si>
    <t>Hey girls contact:</t>
  </si>
  <si>
    <t>daisy@heygirls.co.uk</t>
  </si>
  <si>
    <t>Delivery to the UK is included except for orders over £130 to Northern Ireland. The Free Vend delivery is charged as below due to its robust 7KG weight.</t>
  </si>
  <si>
    <r>
      <t>Date</t>
    </r>
    <r>
      <rPr>
        <sz val="12"/>
        <color theme="4"/>
        <rFont val="Gill Sans MT"/>
        <family val="2"/>
      </rPr>
      <t>*</t>
    </r>
    <r>
      <rPr>
        <sz val="12"/>
        <color rgb="FF000000"/>
        <rFont val="Gill Sans MT"/>
        <family val="2"/>
      </rPr>
      <t>:</t>
    </r>
  </si>
  <si>
    <r>
      <t>Invoice address</t>
    </r>
    <r>
      <rPr>
        <sz val="12"/>
        <color theme="4"/>
        <rFont val="Gill Sans MT"/>
        <family val="2"/>
      </rPr>
      <t>*</t>
    </r>
  </si>
  <si>
    <r>
      <t>Delivery address</t>
    </r>
    <r>
      <rPr>
        <sz val="12"/>
        <color theme="4"/>
        <rFont val="Gill Sans MT"/>
        <family val="2"/>
      </rPr>
      <t>*</t>
    </r>
  </si>
  <si>
    <t>Special Delivery Instructions</t>
  </si>
  <si>
    <t>DONATION GENERATED</t>
  </si>
  <si>
    <r>
      <t>Organisation</t>
    </r>
    <r>
      <rPr>
        <sz val="12"/>
        <color theme="4"/>
        <rFont val="Gill Sans MT"/>
        <family val="2"/>
      </rPr>
      <t>*</t>
    </r>
    <r>
      <rPr>
        <sz val="12"/>
        <color theme="1"/>
        <rFont val="Gill Sans MT"/>
        <family val="2"/>
      </rPr>
      <t>:</t>
    </r>
  </si>
  <si>
    <t>Cemex</t>
  </si>
  <si>
    <t>c/o</t>
  </si>
  <si>
    <t>Monday to Friday 8am until 4:30pm</t>
  </si>
  <si>
    <r>
      <t>PO reference (e.g “OrderCode”)</t>
    </r>
    <r>
      <rPr>
        <sz val="12"/>
        <color theme="4"/>
        <rFont val="Gill Sans MT"/>
        <family val="2"/>
      </rPr>
      <t>*</t>
    </r>
    <r>
      <rPr>
        <sz val="12"/>
        <color theme="1"/>
        <rFont val="Gill Sans MT"/>
        <family val="2"/>
      </rPr>
      <t>:</t>
    </r>
  </si>
  <si>
    <t>Cemex House</t>
  </si>
  <si>
    <r>
      <t>Main Contact Number</t>
    </r>
    <r>
      <rPr>
        <sz val="12"/>
        <color theme="4"/>
        <rFont val="Gill Sans MT"/>
        <family val="2"/>
      </rPr>
      <t>*</t>
    </r>
    <r>
      <rPr>
        <sz val="12"/>
        <color theme="1"/>
        <rFont val="Gill Sans MT"/>
        <family val="2"/>
      </rPr>
      <t>:</t>
    </r>
  </si>
  <si>
    <t>Binley Business Park</t>
  </si>
  <si>
    <t>Finance Contact Number:</t>
  </si>
  <si>
    <t>Harry Weston Road</t>
  </si>
  <si>
    <t>SUBTOTAL</t>
  </si>
  <si>
    <r>
      <t>Finance Email Address</t>
    </r>
    <r>
      <rPr>
        <sz val="12"/>
        <color theme="4"/>
        <rFont val="Gill Sans MT"/>
        <family val="2"/>
      </rPr>
      <t>*</t>
    </r>
    <r>
      <rPr>
        <sz val="12"/>
        <color theme="1"/>
        <rFont val="Gill Sans MT"/>
        <family val="2"/>
      </rPr>
      <t>:</t>
    </r>
  </si>
  <si>
    <t>uk.supplierinvoices@cemex.com</t>
  </si>
  <si>
    <t>Coventry</t>
  </si>
  <si>
    <t>Email</t>
  </si>
  <si>
    <t>Company marketing/PR email:</t>
  </si>
  <si>
    <t>CV3 2TY</t>
  </si>
  <si>
    <t>Mobile</t>
  </si>
  <si>
    <t>What3Words:</t>
  </si>
  <si>
    <t>///</t>
  </si>
  <si>
    <t>We love to shout about our partnerships</t>
  </si>
  <si>
    <t>Product Name &amp; Contents</t>
  </si>
  <si>
    <t>SKU</t>
  </si>
  <si>
    <t>Description</t>
  </si>
  <si>
    <t>Price</t>
  </si>
  <si>
    <t>Vat (%)</t>
  </si>
  <si>
    <t>Out of stock</t>
  </si>
  <si>
    <t>Quantity</t>
  </si>
  <si>
    <t>Net</t>
  </si>
  <si>
    <t>Vat</t>
  </si>
  <si>
    <t>Total</t>
  </si>
  <si>
    <t>BUSINESS BUNDLES</t>
  </si>
  <si>
    <t>for workplaces with 50 or less users</t>
  </si>
  <si>
    <t>Business Taster Kit - PlantBased Applicator</t>
  </si>
  <si>
    <t xml:space="preserve">HG011 </t>
  </si>
  <si>
    <r>
      <t xml:space="preserve">1 box of day pads, 1 box of night pads, 1 box of regular applicator tampons,   1 box of super applicator tampons </t>
    </r>
    <r>
      <rPr>
        <i/>
        <sz val="12"/>
        <color rgb="FF000000"/>
        <rFont val="Gill Sans MT"/>
        <family val="2"/>
      </rPr>
      <t>- for 10 or less people</t>
    </r>
  </si>
  <si>
    <t>Business Taster Kit - PlantBased Applicator Plus</t>
  </si>
  <si>
    <t>HG020</t>
  </si>
  <si>
    <r>
      <t xml:space="preserve">1 box of day pads, 1 box of night pads, 2 box of regular applicator tampons,   1 box of super applicator tampons </t>
    </r>
    <r>
      <rPr>
        <i/>
        <sz val="12"/>
        <color rgb="FF000000"/>
        <rFont val="Gill Sans MT"/>
        <family val="2"/>
      </rPr>
      <t>- for 10 or less people</t>
    </r>
  </si>
  <si>
    <t>Business Taster Kit - Non-Applicator</t>
  </si>
  <si>
    <t>HG018</t>
  </si>
  <si>
    <r>
      <t xml:space="preserve">1 box of day pads, 1 box of night pads, 2 box of regular non-applicator tampons, 1 box of super non-applicator tampons </t>
    </r>
    <r>
      <rPr>
        <i/>
        <sz val="12"/>
        <color rgb="FF000000"/>
        <rFont val="Gill Sans MT"/>
        <family val="2"/>
      </rPr>
      <t>- for 10 or less people</t>
    </r>
  </si>
  <si>
    <t>Business Taster Kit - Cardboard Applicator</t>
  </si>
  <si>
    <t>HG021</t>
  </si>
  <si>
    <r>
      <t xml:space="preserve">1 box of day pads, 1 box of night pads, 1 box of regular cardboard applicator tampons, 1 box of super cardboard applicator tampons  </t>
    </r>
    <r>
      <rPr>
        <i/>
        <sz val="12"/>
        <color rgb="FF000000"/>
        <rFont val="Gill Sans MT"/>
        <family val="2"/>
      </rPr>
      <t>- for 10 or less people</t>
    </r>
  </si>
  <si>
    <t>Business Starter Kit - Plant-Based Applicator</t>
  </si>
  <si>
    <t>HG314</t>
  </si>
  <si>
    <r>
      <t xml:space="preserve">8 boxes of day pads, 6 boxes of night pads, 6 boxes of regular applicator tampons, 4 boxes of super applicator tampons </t>
    </r>
    <r>
      <rPr>
        <i/>
        <sz val="12"/>
        <color rgb="FF000000"/>
        <rFont val="Gill Sans MT"/>
        <family val="2"/>
      </rPr>
      <t>- for 10-25 people</t>
    </r>
  </si>
  <si>
    <t>Business Starter Kit - Plant-Based Applicator Plus</t>
  </si>
  <si>
    <t>HG022</t>
  </si>
  <si>
    <r>
      <t xml:space="preserve">8 boxes of day pads, 6 boxes of night pads, 8 boxes of regular applicator tampons, 6 boxes of super applicator tampons </t>
    </r>
    <r>
      <rPr>
        <i/>
        <sz val="12"/>
        <color rgb="FF000000"/>
        <rFont val="Gill Sans MT"/>
        <family val="2"/>
      </rPr>
      <t>- for 10-25 people</t>
    </r>
  </si>
  <si>
    <t xml:space="preserve">Business Starter Kit - Non-applicator </t>
  </si>
  <si>
    <t>HG312</t>
  </si>
  <si>
    <r>
      <t xml:space="preserve">8 boxes of day pads, 6 boxes of over pads, 6 boxes of regular non-applicator tampons, 4 boxes of super non-applicator tampons </t>
    </r>
    <r>
      <rPr>
        <i/>
        <sz val="12"/>
        <color rgb="FF000000"/>
        <rFont val="Gill Sans MT"/>
        <family val="2"/>
      </rPr>
      <t>- for 10-25 people</t>
    </r>
  </si>
  <si>
    <t>Business Starter Kit - Cardboard Applicator</t>
  </si>
  <si>
    <t>HG023</t>
  </si>
  <si>
    <r>
      <t xml:space="preserve">8 box of day pads, 6 box of night pads, 6 box of regular cardboard applicator tampons, 4 box of super cardboard applicator tampons </t>
    </r>
    <r>
      <rPr>
        <i/>
        <sz val="12"/>
        <color rgb="FF000000"/>
        <rFont val="Gill Sans MT"/>
        <family val="2"/>
      </rPr>
      <t>- for 10-25 people</t>
    </r>
  </si>
  <si>
    <t>DISPOSABLE PADS</t>
  </si>
  <si>
    <t>for workplaces with 50+ users or under 50 lasting for a longer period</t>
  </si>
  <si>
    <t>Panty Liners CARTON of 36 boxes of 20</t>
  </si>
  <si>
    <t>HG012</t>
  </si>
  <si>
    <t>Natural bamboo and corn fibre without wings</t>
  </si>
  <si>
    <t>Day Pads CARTON of 24 boxes of 10</t>
  </si>
  <si>
    <t>HG001</t>
  </si>
  <si>
    <t>Natural bamboo and corn fibre with wings</t>
  </si>
  <si>
    <t>Day Pads CARTON of 500 BULK LOOSE</t>
  </si>
  <si>
    <t>HG002</t>
  </si>
  <si>
    <t>Night Pads CARTON of 24 boxes of 8</t>
  </si>
  <si>
    <t>HG003</t>
  </si>
  <si>
    <t>Day Pads CARTON of 48 boxes of 2</t>
  </si>
  <si>
    <t>HG004</t>
  </si>
  <si>
    <r>
      <t xml:space="preserve">Natural bamboo and corn fibre with wings, </t>
    </r>
    <r>
      <rPr>
        <i/>
        <sz val="12"/>
        <color rgb="FF000000"/>
        <rFont val="Gill Sans MT"/>
        <family val="2"/>
      </rPr>
      <t>not suitable for HG free vend</t>
    </r>
  </si>
  <si>
    <t>Day Pads CARTON of 250 BULK LOOSE</t>
  </si>
  <si>
    <t>HG006</t>
  </si>
  <si>
    <t>Natural bamboo and corn fibre without wings, individually wrapped</t>
  </si>
  <si>
    <t>TAMPONS</t>
  </si>
  <si>
    <r>
      <t xml:space="preserve">Regular </t>
    </r>
    <r>
      <rPr>
        <b/>
        <sz val="12"/>
        <color rgb="FF000000"/>
        <rFont val="Gill Sans MT"/>
        <family val="2"/>
      </rPr>
      <t>Non-applicator</t>
    </r>
    <r>
      <rPr>
        <sz val="12"/>
        <color rgb="FF000000"/>
        <rFont val="Gill Sans MT"/>
        <family val="2"/>
      </rPr>
      <t xml:space="preserve"> Tampon CARTON of 24 boxes of 16</t>
    </r>
  </si>
  <si>
    <t>HG105</t>
  </si>
  <si>
    <t>100% Organic Cotton</t>
  </si>
  <si>
    <r>
      <t xml:space="preserve">Super </t>
    </r>
    <r>
      <rPr>
        <b/>
        <sz val="12"/>
        <color rgb="FF000000"/>
        <rFont val="Gill Sans MT"/>
        <family val="2"/>
      </rPr>
      <t>Non-applicator</t>
    </r>
    <r>
      <rPr>
        <sz val="12"/>
        <color rgb="FF000000"/>
        <rFont val="Gill Sans MT"/>
        <family val="2"/>
      </rPr>
      <t xml:space="preserve"> Tampon CARTON of 24 boxes of 16</t>
    </r>
  </si>
  <si>
    <t>HG106</t>
  </si>
  <si>
    <r>
      <t xml:space="preserve">Regular </t>
    </r>
    <r>
      <rPr>
        <b/>
        <sz val="12"/>
        <color rgb="FF000000"/>
        <rFont val="Gill Sans MT"/>
        <family val="2"/>
      </rPr>
      <t>Cardboard</t>
    </r>
    <r>
      <rPr>
        <sz val="12"/>
        <color rgb="FF000000"/>
        <rFont val="Gill Sans MT"/>
        <family val="2"/>
      </rPr>
      <t xml:space="preserve"> Applicator Tampons. CARTON of 12 boxes of 16</t>
    </r>
  </si>
  <si>
    <t>HG420</t>
  </si>
  <si>
    <t>CARDBOARD applicator, 100% certified organic cotton tampons</t>
  </si>
  <si>
    <r>
      <t xml:space="preserve">Super </t>
    </r>
    <r>
      <rPr>
        <b/>
        <sz val="12"/>
        <color rgb="FF000000"/>
        <rFont val="Gill Sans MT"/>
        <family val="2"/>
      </rPr>
      <t>Cardboard</t>
    </r>
    <r>
      <rPr>
        <sz val="12"/>
        <color rgb="FF000000"/>
        <rFont val="Gill Sans MT"/>
        <family val="2"/>
      </rPr>
      <t xml:space="preserve"> Applicator Tampons. CARTON of 12 boxes of 14</t>
    </r>
  </si>
  <si>
    <t>HG421</t>
  </si>
  <si>
    <r>
      <t xml:space="preserve">Regular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Carton of 24 boxes of 12 </t>
    </r>
  </si>
  <si>
    <t>HG423</t>
  </si>
  <si>
    <t>PLANT-BASED sugar cane applicator, 100% certified organic cotton tampon</t>
  </si>
  <si>
    <r>
      <t xml:space="preserve">Super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Carton of 12 boxes of 10</t>
    </r>
  </si>
  <si>
    <t>HG412</t>
  </si>
  <si>
    <r>
      <t xml:space="preserve">Regular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CARTON of 48 boxes of 2</t>
    </r>
  </si>
  <si>
    <t>HG405</t>
  </si>
  <si>
    <r>
      <t xml:space="preserve">PLANT-BASED sugar cane applicator, 100% certified organic cotton tampon; </t>
    </r>
    <r>
      <rPr>
        <i/>
        <sz val="12"/>
        <color rgb="FF000000"/>
        <rFont val="Gill Sans MT"/>
        <family val="2"/>
      </rPr>
      <t>not suitable for the Hey Girls free vend</t>
    </r>
  </si>
  <si>
    <r>
      <t xml:space="preserve">Regular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Dispenser of 80 </t>
    </r>
  </si>
  <si>
    <t>HG401</t>
  </si>
  <si>
    <t>PLANT-BASED sugar cane applicator, 100% certified organic cotton tampon comes in a Hey Girls branded Cardboard Dispenser</t>
  </si>
  <si>
    <r>
      <t xml:space="preserve">Super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Applicator Dispenser of 60 </t>
    </r>
  </si>
  <si>
    <t>HG402</t>
  </si>
  <si>
    <r>
      <t xml:space="preserve">Regular </t>
    </r>
    <r>
      <rPr>
        <b/>
        <sz val="12"/>
        <color rgb="FF000000"/>
        <rFont val="Gill Sans MT"/>
        <family val="2"/>
      </rPr>
      <t>Cardboard</t>
    </r>
    <r>
      <rPr>
        <sz val="12"/>
        <color rgb="FF000000"/>
        <rFont val="Gill Sans MT"/>
        <family val="2"/>
      </rPr>
      <t xml:space="preserve"> Applicator Tampons. Applicator Dispenser of 90</t>
    </r>
  </si>
  <si>
    <t>HG425</t>
  </si>
  <si>
    <t>CARDBOARD applicator, 100% certified organic cotton tampon comes in a Hey Girls branded Cardboard Dispenser</t>
  </si>
  <si>
    <r>
      <t xml:space="preserve">Super </t>
    </r>
    <r>
      <rPr>
        <b/>
        <sz val="12"/>
        <color rgb="FF000000"/>
        <rFont val="Gill Sans MT"/>
        <family val="2"/>
      </rPr>
      <t>Cardboard</t>
    </r>
    <r>
      <rPr>
        <sz val="12"/>
        <color rgb="FF000000"/>
        <rFont val="Gill Sans MT"/>
        <family val="2"/>
      </rPr>
      <t xml:space="preserve"> Applicator Tampons. Applicator Dispenser of 60 </t>
    </r>
  </si>
  <si>
    <t>HG426</t>
  </si>
  <si>
    <r>
      <t xml:space="preserve">Regular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Refill Carton of 500 </t>
    </r>
  </si>
  <si>
    <t>HG406</t>
  </si>
  <si>
    <r>
      <t xml:space="preserve">Super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</rPr>
      <t xml:space="preserve"> Applicator Tampons. Refill Carton of 500 </t>
    </r>
  </si>
  <si>
    <t>HG407</t>
  </si>
  <si>
    <r>
      <t xml:space="preserve">Regular </t>
    </r>
    <r>
      <rPr>
        <b/>
        <sz val="12"/>
        <color rgb="FF000000"/>
        <rFont val="Gill Sans MT"/>
        <family val="2"/>
      </rPr>
      <t>Carboard</t>
    </r>
    <r>
      <rPr>
        <sz val="12"/>
        <color rgb="FF000000"/>
        <rFont val="Gill Sans MT"/>
        <family val="2"/>
      </rPr>
      <t xml:space="preserve"> Applicator Tampons. 250 bulk loose</t>
    </r>
  </si>
  <si>
    <t>HG428</t>
  </si>
  <si>
    <t>CARDBOARD applicator, 100% certified organic cotton tampon</t>
  </si>
  <si>
    <r>
      <t xml:space="preserve">Super </t>
    </r>
    <r>
      <rPr>
        <b/>
        <sz val="12"/>
        <color rgb="FF000000"/>
        <rFont val="Gill Sans MT"/>
        <family val="2"/>
      </rPr>
      <t>Carboard</t>
    </r>
    <r>
      <rPr>
        <sz val="12"/>
        <color rgb="FF000000"/>
        <rFont val="Gill Sans MT"/>
        <family val="2"/>
      </rPr>
      <t xml:space="preserve"> Applicator Tampons. 500 bulk loose</t>
    </r>
  </si>
  <si>
    <t>HG424</t>
  </si>
  <si>
    <r>
      <t xml:space="preserve">Regular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  <charset val="238"/>
      </rPr>
      <t xml:space="preserve"> Applicator Tampons. 1920 bulk loose</t>
    </r>
  </si>
  <si>
    <t>HG427</t>
  </si>
  <si>
    <r>
      <t xml:space="preserve">Regular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  <charset val="238"/>
      </rPr>
      <t xml:space="preserve"> Applicator Tampons. 1400 bulk loose</t>
    </r>
  </si>
  <si>
    <t>HG408</t>
  </si>
  <si>
    <r>
      <t xml:space="preserve">Super </t>
    </r>
    <r>
      <rPr>
        <b/>
        <sz val="12"/>
        <color rgb="FF000000"/>
        <rFont val="Gill Sans MT"/>
        <family val="2"/>
      </rPr>
      <t>Plant-Based</t>
    </r>
    <r>
      <rPr>
        <sz val="12"/>
        <color rgb="FF000000"/>
        <rFont val="Gill Sans MT"/>
        <family val="2"/>
        <charset val="238"/>
      </rPr>
      <t xml:space="preserve"> Applicator Tampons. 1000 bulk loose</t>
    </r>
  </si>
  <si>
    <t>HG409</t>
  </si>
  <si>
    <t>DISPENSING SOLUTIONS</t>
  </si>
  <si>
    <t>Tote Bag</t>
  </si>
  <si>
    <t>HG303</t>
  </si>
  <si>
    <t>White long handle bags for dispensing or wear</t>
  </si>
  <si>
    <t>Hey Girls Acrylic Trough</t>
  </si>
  <si>
    <t>HG305</t>
  </si>
  <si>
    <t>3 compartment branded trough made from recycled acrylic (can be wall hung)</t>
  </si>
  <si>
    <t>CLICK ME</t>
  </si>
  <si>
    <t>Hey Girls Mini Nest Dispenser</t>
  </si>
  <si>
    <t>HG307</t>
  </si>
  <si>
    <t>2 compartment branded box made from recycled acrylic</t>
  </si>
  <si>
    <t>Hey Girls Cardboard Trough</t>
  </si>
  <si>
    <t>HG309</t>
  </si>
  <si>
    <t>Hey Girls branded 3 compartment cardboard trough</t>
  </si>
  <si>
    <t>Hey Girls Free Vend Dispenser - for Applicator Tampons and Pads</t>
  </si>
  <si>
    <t>HG321</t>
  </si>
  <si>
    <t>Hey Girls branded 2 compartment wall hung dispenser in colour of your choice:</t>
  </si>
  <si>
    <t>Hey Girls Free Vend Dispenser Dual Branding</t>
  </si>
  <si>
    <t>HG324</t>
  </si>
  <si>
    <t>Your logo branded on Free Vend. (4-6 weeks order, min order of 10)</t>
  </si>
  <si>
    <t>Hey Girls Free Vend Dispenser Delivery Cost</t>
  </si>
  <si>
    <t>HG327</t>
  </si>
  <si>
    <t>Per Unit (under 10 ordered)</t>
  </si>
  <si>
    <t>Per Pallet (10-50 ordered)</t>
  </si>
  <si>
    <t>PERIOD CUPS</t>
  </si>
  <si>
    <t>Period Cup. CARTON of 6 Small</t>
  </si>
  <si>
    <t>HG205</t>
  </si>
  <si>
    <t>Made with medical grade silicone and comes with cotton storage bag</t>
  </si>
  <si>
    <t>Period Cup. CARTON of 6 Large</t>
  </si>
  <si>
    <t>HG206</t>
  </si>
  <si>
    <t>Cup Combo Small</t>
  </si>
  <si>
    <t>HG231</t>
  </si>
  <si>
    <t>1 x small period cup, 1 x sterilising pot and cork bag</t>
  </si>
  <si>
    <t>Cup Combo Large</t>
  </si>
  <si>
    <t>HG232</t>
  </si>
  <si>
    <t xml:space="preserve">Period Cup Sterilising Pot </t>
  </si>
  <si>
    <t>HG207</t>
  </si>
  <si>
    <t>Period cup sterilising pot – collapsible silicone 200ml</t>
  </si>
  <si>
    <t>REUSABLE PADS</t>
  </si>
  <si>
    <t>Reusable Panty Liners. Pack of 5 with wet bag - red</t>
  </si>
  <si>
    <t>HG217</t>
  </si>
  <si>
    <t>Made from 2 layers of micro-fibre bamboo</t>
  </si>
  <si>
    <t>Reusable Day Pads. Pack of 5 with wet bag - red</t>
  </si>
  <si>
    <t>HG209</t>
  </si>
  <si>
    <t>Reusable Night Pads. Pack of 5 with wet bag - red</t>
  </si>
  <si>
    <t>HG210</t>
  </si>
  <si>
    <t>Full Cycle Kit. Mixed pack of 5 reusable pads with travel bag - black</t>
  </si>
  <si>
    <t>HG224</t>
  </si>
  <si>
    <t>1 x panty liner, 2 x day pads, 2 x night pads plus an eco travel bag.</t>
  </si>
  <si>
    <t>Hey Girls single red wet bag</t>
  </si>
  <si>
    <t>HG212</t>
  </si>
  <si>
    <t>Reusable wet bag</t>
  </si>
  <si>
    <t>Large black cork bag</t>
  </si>
  <si>
    <t>HG214</t>
  </si>
  <si>
    <t>KITS</t>
  </si>
  <si>
    <t xml:space="preserve">My Period Cards </t>
  </si>
  <si>
    <t>HG302</t>
  </si>
  <si>
    <t>Period health education flash card pack &amp; lesson plans</t>
  </si>
  <si>
    <t>First Period Kit - Pads and Tampons</t>
  </si>
  <si>
    <t>HG319</t>
  </si>
  <si>
    <t>2 boxes of day pads, 1 box of regular tampons, wet bag and first period booklet</t>
  </si>
  <si>
    <t>Pads4Dads Kit</t>
  </si>
  <si>
    <t>HG308</t>
  </si>
  <si>
    <t>2 x boxes of pads, 1 x box of tampons, wet bag and first period booklet, Dad’s guide to periods and two sachets of hot chocolate</t>
  </si>
  <si>
    <t>PANTS</t>
  </si>
  <si>
    <t>Size Guide</t>
  </si>
  <si>
    <t>Period Pants – Super Soft Red Cherry. Extra Small</t>
  </si>
  <si>
    <t>HG516 - XS</t>
  </si>
  <si>
    <r>
      <rPr>
        <b/>
        <sz val="12"/>
        <color rgb="FF000000"/>
        <rFont val="Gill Sans MT"/>
        <family val="2"/>
      </rPr>
      <t>Red</t>
    </r>
    <r>
      <rPr>
        <sz val="12"/>
        <color rgb="FF000000"/>
        <rFont val="Gill Sans MT"/>
        <family val="2"/>
      </rPr>
      <t xml:space="preserve"> Period Pants. Moderate to Heavy Absorbency, made with Super Soft Cotton. High Rise Pant with Hey Girls branded waistband.</t>
    </r>
  </si>
  <si>
    <t>Increasing to £11.11 on 15/09/23</t>
  </si>
  <si>
    <t>Period Pants – Super Soft Red Cherry. Small</t>
  </si>
  <si>
    <t>HG516 - S</t>
  </si>
  <si>
    <t>Period Pants – Super Soft Red Cherry. Medium</t>
  </si>
  <si>
    <t>HG516 - M</t>
  </si>
  <si>
    <t>Period Pants – Super Soft Red Cherry. Large</t>
  </si>
  <si>
    <t>HG516 - L</t>
  </si>
  <si>
    <t>Period Pants – Super Soft Red Cherry. Extra Large</t>
  </si>
  <si>
    <t>HG516 - XL</t>
  </si>
  <si>
    <t>Period Pants – Super Soft Red Cherry. 2XL</t>
  </si>
  <si>
    <t>HG516 – 2XL</t>
  </si>
  <si>
    <t>Period Pants – Super Soft Red Cherry. 3XL</t>
  </si>
  <si>
    <t>HG516 – 3XL</t>
  </si>
  <si>
    <t>Period Pants – Super Soft Red Cherry. 4XL</t>
  </si>
  <si>
    <t>HG516 – 4XL</t>
  </si>
  <si>
    <t>Period Pants – The Essential Bikini. Small</t>
  </si>
  <si>
    <t>HG519 - SB</t>
  </si>
  <si>
    <r>
      <rPr>
        <b/>
        <sz val="12"/>
        <color rgb="FF000000"/>
        <rFont val="Gill Sans MT"/>
        <family val="2"/>
      </rPr>
      <t>Black</t>
    </r>
    <r>
      <rPr>
        <sz val="12"/>
        <color rgb="FF000000"/>
        <rFont val="Gill Sans MT"/>
        <family val="2"/>
      </rPr>
      <t xml:space="preserve"> Period Pants. Moderate to Heavy Absorbency, made with Bamboo and Super Soft Cotton.</t>
    </r>
  </si>
  <si>
    <t>Period Pants – The Essential Bikini. Medium</t>
  </si>
  <si>
    <t>HG519 - MB</t>
  </si>
  <si>
    <t>Period Pants – The Essential Bikini. Large</t>
  </si>
  <si>
    <t>HG519 - LB</t>
  </si>
  <si>
    <t>Period Pants – Basic Brief. Small</t>
  </si>
  <si>
    <t>HG520 - SB</t>
  </si>
  <si>
    <t>Period Pants – Basic Brief. Medium</t>
  </si>
  <si>
    <t>HG520 - MB</t>
  </si>
  <si>
    <t>Period Pants – Basic Brief. Large</t>
  </si>
  <si>
    <t>HG520 - LB</t>
  </si>
  <si>
    <t>Period Pants – Super Soft Black Cherry. Extra Small</t>
  </si>
  <si>
    <t>HG523 - XS</t>
  </si>
  <si>
    <r>
      <rPr>
        <b/>
        <sz val="12"/>
        <color rgb="FF000000"/>
        <rFont val="Gill Sans MT"/>
        <family val="2"/>
      </rPr>
      <t>Black</t>
    </r>
    <r>
      <rPr>
        <sz val="12"/>
        <color rgb="FF000000"/>
        <rFont val="Gill Sans MT"/>
        <family val="2"/>
      </rPr>
      <t xml:space="preserve"> Period Pants. Moderate to Heavy Absorbency, made with Bamboo and Cotton. High Rise Pant with Hey Girls branded waistband.</t>
    </r>
  </si>
  <si>
    <t>Period Pants – Super Soft Black Cherry. Small</t>
  </si>
  <si>
    <t>HG523 - S</t>
  </si>
  <si>
    <t>Period Pants – Super Soft Black Cherry. Medium</t>
  </si>
  <si>
    <t>HG523 - M</t>
  </si>
  <si>
    <t>Period Pants – Super Soft Black Cherry. Large</t>
  </si>
  <si>
    <t>HG523 - L</t>
  </si>
  <si>
    <t>Period Pants – Super Soft Black Cherry. XL</t>
  </si>
  <si>
    <t>HG523 - XL</t>
  </si>
  <si>
    <t>Period Pants – Super Soft Black Cherry. 2XL</t>
  </si>
  <si>
    <t>HG523 – 2XL</t>
  </si>
  <si>
    <t>Period Pants – Super Soft Black Cherry. 3XL</t>
  </si>
  <si>
    <t>HG523 – 3XL</t>
  </si>
  <si>
    <t>Period Pants – Super Soft Black Cherry. 4XL</t>
  </si>
  <si>
    <t>HG523 – 4XL</t>
  </si>
  <si>
    <t>Period Pants – Mid Waist. Extra Small</t>
  </si>
  <si>
    <t>HG524 - XSB</t>
  </si>
  <si>
    <t>Period Pants – Mid Waist. Small</t>
  </si>
  <si>
    <t>HG524 - SB</t>
  </si>
  <si>
    <t>Period Pants – Mid Waist. Medium</t>
  </si>
  <si>
    <t>HG524 - MB</t>
  </si>
  <si>
    <t>Period Pants – Mid Waist. Large</t>
  </si>
  <si>
    <t>HG524 - LB</t>
  </si>
  <si>
    <t>Period Pants – Mid Waist. Extra Large</t>
  </si>
  <si>
    <t>HG524 - XLB</t>
  </si>
  <si>
    <t>Period Pants – Mid Waist. 2X Large</t>
  </si>
  <si>
    <t>HG524 - 2XLB</t>
  </si>
  <si>
    <t>Period Pants – Mid Waist. 3X Large</t>
  </si>
  <si>
    <t>HG524 - 3XLB</t>
  </si>
  <si>
    <t>Period Pants – Mid Waist. 4X Large</t>
  </si>
  <si>
    <t>HG524 - 4XLB</t>
  </si>
  <si>
    <t>OOS</t>
  </si>
  <si>
    <t>Pink</t>
  </si>
  <si>
    <t>B2B SECTOR</t>
  </si>
  <si>
    <t>Blue</t>
  </si>
  <si>
    <t>PUBLIC SECTOR</t>
  </si>
  <si>
    <t>Purple</t>
  </si>
  <si>
    <t>PUBLIC DISTRIBUTOR</t>
  </si>
  <si>
    <t>Orange</t>
  </si>
  <si>
    <t>DISTRIBUTOR CORPORATE</t>
  </si>
  <si>
    <t>Green</t>
  </si>
  <si>
    <t>WHOLESALE</t>
  </si>
  <si>
    <t>Any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</si>
</sst>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[$-809]d\ mmmm\ yyyy;@"/>
  </numFmts>
  <fonts count="3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Gill Sans MT"/>
      <family val="2"/>
    </font>
    <font>
      <sz val="12"/>
      <color theme="1"/>
      <name val="Calibri"/>
      <family val="2"/>
      <scheme val="minor"/>
    </font>
    <font>
      <sz val="12"/>
      <name val="Gill Sans MT"/>
      <family val="2"/>
    </font>
    <font>
      <sz val="12"/>
      <color rgb="FF000000"/>
      <name val="Gill Sans MT"/>
      <family val="2"/>
    </font>
    <font>
      <sz val="12"/>
      <color theme="0"/>
      <name val="Gill Sans MT"/>
      <family val="2"/>
    </font>
    <font>
      <sz val="12"/>
      <color theme="4"/>
      <name val="Gill Sans MT"/>
      <family val="2"/>
    </font>
    <font>
      <b/>
      <sz val="12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Gill Sans MT"/>
      <family val="2"/>
    </font>
    <font>
      <sz val="12"/>
      <color rgb="FF000000"/>
      <name val="Gill Sans MT"/>
      <family val="2"/>
      <charset val="238"/>
    </font>
    <font>
      <b/>
      <sz val="12"/>
      <name val="Gill Sans MT"/>
      <family val="2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sz val="14"/>
      <color theme="0"/>
      <name val="Gill Sans MT"/>
      <family val="2"/>
    </font>
    <font>
      <sz val="12"/>
      <color theme="0" tint="-0.499984740745262"/>
      <name val="Gill Sans MT"/>
      <family val="2"/>
    </font>
    <font>
      <u/>
      <sz val="12"/>
      <color theme="10"/>
      <name val="Calibri"/>
      <family val="2"/>
      <scheme val="minor"/>
    </font>
    <font>
      <sz val="11"/>
      <color theme="4"/>
      <name val="Gill Sans MT"/>
      <family val="2"/>
    </font>
    <font>
      <sz val="12"/>
      <color theme="0" tint="-0.14999847407452621"/>
      <name val="Gill Sans MT"/>
      <family val="2"/>
    </font>
    <font>
      <i/>
      <sz val="12"/>
      <color rgb="FF000000"/>
      <name val="Gill Sans MT"/>
      <family val="2"/>
    </font>
    <font>
      <sz val="14"/>
      <color theme="0"/>
      <name val="Calibri"/>
      <family val="2"/>
      <scheme val="minor"/>
    </font>
    <font>
      <b/>
      <sz val="14"/>
      <name val="Gill Sans MT"/>
      <family val="2"/>
    </font>
    <font>
      <b/>
      <sz val="1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4"/>
      <name val="Gill Sans MT"/>
      <family val="2"/>
    </font>
    <font>
      <sz val="8"/>
      <name val="Calibri"/>
      <family val="2"/>
      <scheme val="minor"/>
    </font>
    <font>
      <i/>
      <sz val="12"/>
      <color theme="1"/>
      <name val="Gill Sans MT"/>
      <family val="2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AE62"/>
        <bgColor indexed="64"/>
      </patternFill>
    </fill>
    <fill>
      <patternFill patternType="solid">
        <fgColor rgb="FFF8BE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E865"/>
        <bgColor indexed="64"/>
      </patternFill>
    </fill>
    <fill>
      <patternFill patternType="solid">
        <fgColor rgb="FF7CE0D3"/>
        <bgColor indexed="64"/>
      </patternFill>
    </fill>
    <fill>
      <patternFill patternType="solid">
        <fgColor rgb="FFC5B4E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double">
        <color rgb="FF3F3F3F"/>
      </right>
      <top style="thin">
        <color indexed="64"/>
      </top>
      <bottom/>
      <diagonal/>
    </border>
    <border>
      <left style="double">
        <color rgb="FF3F3F3F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rgb="FF3F3F3F"/>
      </left>
      <right style="double">
        <color rgb="FF3F3F3F"/>
      </right>
      <top style="double">
        <color indexed="64"/>
      </top>
      <bottom/>
      <diagonal/>
    </border>
    <border>
      <left style="double">
        <color rgb="FF3F3F3F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thin">
        <color theme="0" tint="-0.34998626667073579"/>
      </right>
      <top/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rgb="FF3F3F3F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double">
        <color rgb="FF3F3F3F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double">
        <color rgb="FF3F3F3F"/>
      </right>
      <top style="thin">
        <color theme="0" tint="-0.34998626667073579"/>
      </top>
      <bottom style="thin">
        <color theme="0" tint="-0.249977111117893"/>
      </bottom>
      <diagonal/>
    </border>
    <border>
      <left style="double">
        <color rgb="FF3F3F3F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double">
        <color rgb="FF3F3F3F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rgb="FF3F3F3F"/>
      </left>
      <right style="double">
        <color rgb="FF3F3F3F"/>
      </right>
      <top style="double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hair">
        <color theme="0" tint="-0.34998626667073579"/>
      </top>
      <bottom/>
      <diagonal/>
    </border>
    <border>
      <left style="hair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double">
        <color rgb="FF3F3F3F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double">
        <color rgb="FF3F3F3F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rgb="FF3F3F3F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rgb="FF3F3F3F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double">
        <color rgb="FF3F3F3F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double">
        <color rgb="FF3F3F3F"/>
      </left>
      <right style="double">
        <color rgb="FF3F3F3F"/>
      </right>
      <top/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 applyNumberFormat="0" applyFill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64" fontId="5" fillId="0" borderId="22" xfId="0" applyNumberFormat="1" applyFont="1" applyBorder="1" applyAlignment="1">
      <alignment horizontal="right" vertical="center" wrapText="1"/>
    </xf>
    <xf numFmtId="0" fontId="10" fillId="5" borderId="24" xfId="1" applyFont="1" applyFill="1" applyBorder="1" applyAlignment="1" applyProtection="1">
      <alignment horizontal="center" vertical="center" wrapText="1"/>
      <protection locked="0"/>
    </xf>
    <xf numFmtId="164" fontId="5" fillId="0" borderId="25" xfId="0" applyNumberFormat="1" applyFont="1" applyBorder="1" applyAlignment="1">
      <alignment vertical="center" wrapText="1"/>
    </xf>
    <xf numFmtId="164" fontId="5" fillId="6" borderId="19" xfId="0" applyNumberFormat="1" applyFont="1" applyFill="1" applyBorder="1" applyAlignment="1">
      <alignment vertical="center" wrapText="1"/>
    </xf>
    <xf numFmtId="164" fontId="5" fillId="0" borderId="22" xfId="0" applyNumberFormat="1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6" xfId="0" applyNumberFormat="1" applyFont="1" applyBorder="1" applyAlignment="1">
      <alignment horizontal="right" vertical="center" wrapText="1"/>
    </xf>
    <xf numFmtId="0" fontId="10" fillId="5" borderId="31" xfId="1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164" fontId="5" fillId="6" borderId="27" xfId="0" applyNumberFormat="1" applyFont="1" applyFill="1" applyBorder="1" applyAlignment="1">
      <alignment vertical="center" wrapText="1"/>
    </xf>
    <xf numFmtId="164" fontId="5" fillId="0" borderId="26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10" fillId="5" borderId="36" xfId="1" applyFont="1" applyFill="1" applyBorder="1" applyAlignment="1" applyProtection="1">
      <alignment horizontal="center" vertical="center" wrapText="1"/>
      <protection locked="0"/>
    </xf>
    <xf numFmtId="164" fontId="5" fillId="0" borderId="37" xfId="0" applyNumberFormat="1" applyFont="1" applyBorder="1" applyAlignment="1">
      <alignment vertical="center" wrapText="1"/>
    </xf>
    <xf numFmtId="164" fontId="5" fillId="6" borderId="34" xfId="0" applyNumberFormat="1" applyFont="1" applyFill="1" applyBorder="1" applyAlignment="1">
      <alignment vertical="center" wrapText="1"/>
    </xf>
    <xf numFmtId="0" fontId="10" fillId="5" borderId="38" xfId="1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>
      <alignment vertical="center" wrapText="1"/>
    </xf>
    <xf numFmtId="164" fontId="5" fillId="0" borderId="33" xfId="0" applyNumberFormat="1" applyFont="1" applyBorder="1" applyAlignment="1">
      <alignment horizontal="right" vertical="center" wrapText="1"/>
    </xf>
    <xf numFmtId="0" fontId="10" fillId="5" borderId="44" xfId="1" applyFont="1" applyFill="1" applyBorder="1" applyAlignment="1" applyProtection="1">
      <alignment horizontal="center" vertical="center" wrapText="1"/>
      <protection locked="0"/>
    </xf>
    <xf numFmtId="164" fontId="5" fillId="0" borderId="45" xfId="0" applyNumberFormat="1" applyFont="1" applyBorder="1" applyAlignment="1">
      <alignment vertical="center" wrapText="1"/>
    </xf>
    <xf numFmtId="164" fontId="5" fillId="0" borderId="40" xfId="0" applyNumberFormat="1" applyFont="1" applyBorder="1" applyAlignment="1">
      <alignment vertical="center" wrapText="1"/>
    </xf>
    <xf numFmtId="164" fontId="5" fillId="0" borderId="46" xfId="0" applyNumberFormat="1" applyFont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vertical="center" wrapText="1"/>
    </xf>
    <xf numFmtId="164" fontId="5" fillId="0" borderId="47" xfId="0" applyNumberFormat="1" applyFont="1" applyBorder="1" applyAlignment="1">
      <alignment vertical="center" wrapText="1"/>
    </xf>
    <xf numFmtId="164" fontId="5" fillId="6" borderId="33" xfId="0" applyNumberFormat="1" applyFont="1" applyFill="1" applyBorder="1" applyAlignment="1">
      <alignment vertical="center" wrapText="1"/>
    </xf>
    <xf numFmtId="164" fontId="5" fillId="6" borderId="26" xfId="0" applyNumberFormat="1" applyFont="1" applyFill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164" fontId="5" fillId="0" borderId="49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vertical="center" wrapText="1"/>
    </xf>
    <xf numFmtId="164" fontId="5" fillId="6" borderId="48" xfId="0" applyNumberFormat="1" applyFont="1" applyFill="1" applyBorder="1" applyAlignment="1">
      <alignment vertical="center" wrapText="1"/>
    </xf>
    <xf numFmtId="0" fontId="11" fillId="7" borderId="5" xfId="0" applyFont="1" applyFill="1" applyBorder="1" applyAlignment="1">
      <alignment wrapText="1"/>
    </xf>
    <xf numFmtId="164" fontId="5" fillId="0" borderId="18" xfId="0" applyNumberFormat="1" applyFont="1" applyBorder="1" applyAlignment="1">
      <alignment vertical="center" wrapText="1"/>
    </xf>
    <xf numFmtId="164" fontId="5" fillId="6" borderId="18" xfId="0" applyNumberFormat="1" applyFont="1" applyFill="1" applyBorder="1" applyAlignment="1">
      <alignment vertical="center" wrapText="1"/>
    </xf>
    <xf numFmtId="0" fontId="11" fillId="8" borderId="9" xfId="0" applyFont="1" applyFill="1" applyBorder="1" applyAlignment="1">
      <alignment vertical="center" wrapText="1"/>
    </xf>
    <xf numFmtId="0" fontId="11" fillId="8" borderId="10" xfId="0" applyFont="1" applyFill="1" applyBorder="1" applyAlignment="1">
      <alignment vertical="center" wrapText="1"/>
    </xf>
    <xf numFmtId="0" fontId="11" fillId="8" borderId="10" xfId="0" applyFont="1" applyFill="1" applyBorder="1" applyAlignment="1">
      <alignment horizontal="right" vertical="center" wrapText="1"/>
    </xf>
    <xf numFmtId="164" fontId="5" fillId="0" borderId="56" xfId="0" applyNumberFormat="1" applyFont="1" applyBorder="1" applyAlignment="1">
      <alignment vertical="center" wrapText="1"/>
    </xf>
    <xf numFmtId="164" fontId="5" fillId="6" borderId="56" xfId="0" applyNumberFormat="1" applyFont="1" applyFill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164" fontId="5" fillId="0" borderId="59" xfId="0" applyNumberFormat="1" applyFont="1" applyBorder="1" applyAlignment="1">
      <alignment vertical="center" wrapText="1"/>
    </xf>
    <xf numFmtId="164" fontId="5" fillId="0" borderId="60" xfId="0" applyNumberFormat="1" applyFont="1" applyBorder="1" applyAlignment="1">
      <alignment vertical="center" wrapText="1"/>
    </xf>
    <xf numFmtId="164" fontId="5" fillId="6" borderId="60" xfId="0" applyNumberFormat="1" applyFont="1" applyFill="1" applyBorder="1" applyAlignment="1">
      <alignment vertical="center" wrapText="1"/>
    </xf>
    <xf numFmtId="164" fontId="5" fillId="6" borderId="40" xfId="0" applyNumberFormat="1" applyFont="1" applyFill="1" applyBorder="1" applyAlignment="1">
      <alignment vertical="center" wrapText="1"/>
    </xf>
    <xf numFmtId="164" fontId="5" fillId="6" borderId="22" xfId="0" applyNumberFormat="1" applyFont="1" applyFill="1" applyBorder="1" applyAlignment="1">
      <alignment vertical="center" wrapText="1"/>
    </xf>
    <xf numFmtId="164" fontId="5" fillId="6" borderId="57" xfId="0" applyNumberFormat="1" applyFont="1" applyFill="1" applyBorder="1" applyAlignment="1">
      <alignment vertical="center" wrapText="1"/>
    </xf>
    <xf numFmtId="0" fontId="5" fillId="0" borderId="74" xfId="0" applyFont="1" applyBorder="1" applyAlignment="1">
      <alignment vertical="center" wrapText="1"/>
    </xf>
    <xf numFmtId="164" fontId="5" fillId="0" borderId="76" xfId="0" applyNumberFormat="1" applyFont="1" applyBorder="1" applyAlignment="1">
      <alignment vertical="center" wrapText="1"/>
    </xf>
    <xf numFmtId="164" fontId="5" fillId="6" borderId="46" xfId="0" applyNumberFormat="1" applyFont="1" applyFill="1" applyBorder="1" applyAlignment="1">
      <alignment vertical="center" wrapText="1"/>
    </xf>
    <xf numFmtId="164" fontId="5" fillId="6" borderId="66" xfId="0" applyNumberFormat="1" applyFont="1" applyFill="1" applyBorder="1" applyAlignment="1">
      <alignment vertical="center" wrapText="1"/>
    </xf>
    <xf numFmtId="164" fontId="5" fillId="0" borderId="39" xfId="0" applyNumberFormat="1" applyFont="1" applyBorder="1" applyAlignment="1">
      <alignment vertical="center" wrapText="1"/>
    </xf>
    <xf numFmtId="164" fontId="5" fillId="6" borderId="0" xfId="0" applyNumberFormat="1" applyFont="1" applyFill="1" applyAlignment="1">
      <alignment vertical="center" wrapText="1"/>
    </xf>
    <xf numFmtId="0" fontId="11" fillId="9" borderId="9" xfId="0" applyFont="1" applyFill="1" applyBorder="1" applyAlignment="1">
      <alignment vertical="center" wrapText="1"/>
    </xf>
    <xf numFmtId="0" fontId="11" fillId="9" borderId="10" xfId="0" applyFont="1" applyFill="1" applyBorder="1" applyAlignment="1">
      <alignment vertical="center" wrapText="1"/>
    </xf>
    <xf numFmtId="0" fontId="11" fillId="9" borderId="66" xfId="0" applyFont="1" applyFill="1" applyBorder="1" applyAlignment="1">
      <alignment horizontal="right" vertical="center" wrapText="1"/>
    </xf>
    <xf numFmtId="0" fontId="11" fillId="9" borderId="66" xfId="0" applyFont="1" applyFill="1" applyBorder="1" applyAlignment="1">
      <alignment vertical="center" wrapText="1"/>
    </xf>
    <xf numFmtId="164" fontId="5" fillId="0" borderId="77" xfId="0" applyNumberFormat="1" applyFont="1" applyBorder="1" applyAlignment="1">
      <alignment vertical="center" wrapText="1"/>
    </xf>
    <xf numFmtId="164" fontId="5" fillId="0" borderId="78" xfId="0" applyNumberFormat="1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 wrapText="1"/>
    </xf>
    <xf numFmtId="164" fontId="5" fillId="0" borderId="74" xfId="0" applyNumberFormat="1" applyFont="1" applyBorder="1" applyAlignment="1">
      <alignment vertical="center" wrapText="1"/>
    </xf>
    <xf numFmtId="0" fontId="10" fillId="5" borderId="79" xfId="1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66" xfId="0" applyFont="1" applyFill="1" applyBorder="1" applyAlignment="1">
      <alignment horizontal="center" vertical="center" wrapText="1"/>
    </xf>
    <xf numFmtId="0" fontId="5" fillId="0" borderId="89" xfId="0" applyFont="1" applyBorder="1" applyAlignment="1">
      <alignment horizontal="right" vertical="center" wrapText="1"/>
    </xf>
    <xf numFmtId="0" fontId="2" fillId="0" borderId="89" xfId="0" applyFont="1" applyBorder="1" applyAlignment="1">
      <alignment horizontal="right"/>
    </xf>
    <xf numFmtId="0" fontId="2" fillId="0" borderId="89" xfId="0" applyFont="1" applyBorder="1" applyAlignment="1">
      <alignment horizontal="right" vertical="top"/>
    </xf>
    <xf numFmtId="0" fontId="2" fillId="0" borderId="89" xfId="0" applyFont="1" applyBorder="1" applyAlignment="1">
      <alignment horizontal="right" vertical="center"/>
    </xf>
    <xf numFmtId="0" fontId="2" fillId="0" borderId="94" xfId="0" applyFont="1" applyBorder="1"/>
    <xf numFmtId="0" fontId="2" fillId="0" borderId="94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5" fillId="0" borderId="85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2" fillId="0" borderId="94" xfId="0" applyFont="1" applyBorder="1" applyAlignment="1">
      <alignment vertical="center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6" fillId="0" borderId="85" xfId="0" applyFont="1" applyBorder="1" applyAlignment="1">
      <alignment horizontal="center"/>
    </xf>
    <xf numFmtId="0" fontId="2" fillId="0" borderId="85" xfId="0" applyFont="1" applyBorder="1"/>
    <xf numFmtId="0" fontId="2" fillId="4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7" borderId="0" xfId="0" applyFont="1" applyFill="1"/>
    <xf numFmtId="0" fontId="11" fillId="7" borderId="87" xfId="0" applyFont="1" applyFill="1" applyBorder="1" applyAlignment="1">
      <alignment wrapText="1"/>
    </xf>
    <xf numFmtId="164" fontId="5" fillId="0" borderId="100" xfId="0" applyNumberFormat="1" applyFont="1" applyBorder="1" applyAlignment="1">
      <alignment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9" fontId="5" fillId="0" borderId="26" xfId="0" applyNumberFormat="1" applyFont="1" applyBorder="1" applyAlignment="1">
      <alignment horizontal="center" vertical="center" wrapText="1"/>
    </xf>
    <xf numFmtId="9" fontId="5" fillId="0" borderId="33" xfId="0" applyNumberFormat="1" applyFont="1" applyBorder="1" applyAlignment="1">
      <alignment horizontal="center" vertical="center" wrapText="1"/>
    </xf>
    <xf numFmtId="9" fontId="5" fillId="0" borderId="39" xfId="0" applyNumberFormat="1" applyFont="1" applyBorder="1" applyAlignment="1">
      <alignment horizontal="center" vertical="center" wrapText="1"/>
    </xf>
    <xf numFmtId="9" fontId="5" fillId="0" borderId="22" xfId="0" applyNumberFormat="1" applyFont="1" applyBorder="1" applyAlignment="1">
      <alignment horizontal="center" vertical="center" wrapText="1"/>
    </xf>
    <xf numFmtId="9" fontId="5" fillId="0" borderId="48" xfId="0" applyNumberFormat="1" applyFont="1" applyBorder="1" applyAlignment="1">
      <alignment horizontal="center" vertical="center" wrapText="1"/>
    </xf>
    <xf numFmtId="9" fontId="5" fillId="0" borderId="57" xfId="0" applyNumberFormat="1" applyFont="1" applyBorder="1" applyAlignment="1">
      <alignment horizontal="center" vertical="center" wrapText="1"/>
    </xf>
    <xf numFmtId="9" fontId="5" fillId="0" borderId="7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3" xfId="0" applyFont="1" applyBorder="1" applyProtection="1">
      <protection locked="0"/>
    </xf>
    <xf numFmtId="0" fontId="2" fillId="3" borderId="0" xfId="0" applyFont="1" applyFill="1" applyAlignment="1">
      <alignment horizontal="center"/>
    </xf>
    <xf numFmtId="164" fontId="5" fillId="0" borderId="46" xfId="0" applyNumberFormat="1" applyFont="1" applyBorder="1" applyAlignment="1">
      <alignment horizontal="right" vertical="center" wrapText="1"/>
    </xf>
    <xf numFmtId="9" fontId="5" fillId="0" borderId="46" xfId="0" applyNumberFormat="1" applyFont="1" applyBorder="1" applyAlignment="1">
      <alignment horizontal="center" vertical="center" wrapText="1"/>
    </xf>
    <xf numFmtId="164" fontId="5" fillId="6" borderId="55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10" fillId="5" borderId="110" xfId="1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>
      <alignment vertical="center" wrapText="1"/>
    </xf>
    <xf numFmtId="164" fontId="5" fillId="0" borderId="48" xfId="0" applyNumberFormat="1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97" xfId="0" applyFont="1" applyBorder="1" applyProtection="1">
      <protection locked="0"/>
    </xf>
    <xf numFmtId="0" fontId="2" fillId="0" borderId="80" xfId="0" applyFont="1" applyBorder="1"/>
    <xf numFmtId="0" fontId="9" fillId="0" borderId="0" xfId="2" applyBorder="1" applyAlignment="1" applyProtection="1">
      <alignment horizontal="center"/>
    </xf>
    <xf numFmtId="0" fontId="2" fillId="0" borderId="98" xfId="0" applyFont="1" applyBorder="1"/>
    <xf numFmtId="0" fontId="2" fillId="0" borderId="95" xfId="0" applyFont="1" applyBorder="1" applyProtection="1">
      <protection locked="0"/>
    </xf>
    <xf numFmtId="0" fontId="2" fillId="0" borderId="12" xfId="0" applyFont="1" applyBorder="1"/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101" xfId="0" applyFont="1" applyBorder="1" applyAlignment="1" applyProtection="1">
      <alignment horizontal="center" vertical="center" wrapText="1"/>
      <protection locked="0"/>
    </xf>
    <xf numFmtId="0" fontId="5" fillId="0" borderId="102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108" xfId="0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 applyProtection="1">
      <alignment horizontal="center" vertical="center" wrapText="1"/>
      <protection locked="0"/>
    </xf>
    <xf numFmtId="0" fontId="5" fillId="0" borderId="70" xfId="0" applyFont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104" xfId="0" applyFont="1" applyBorder="1" applyAlignment="1" applyProtection="1">
      <alignment horizontal="center" vertical="center" wrapText="1"/>
      <protection locked="0"/>
    </xf>
    <xf numFmtId="0" fontId="11" fillId="7" borderId="10" xfId="0" applyFont="1" applyFill="1" applyBorder="1" applyAlignment="1">
      <alignment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14" fontId="5" fillId="0" borderId="93" xfId="0" applyNumberFormat="1" applyFont="1" applyBorder="1" applyAlignment="1" applyProtection="1">
      <alignment horizontal="center" vertical="center" wrapText="1"/>
      <protection locked="0"/>
    </xf>
    <xf numFmtId="0" fontId="2" fillId="0" borderId="95" xfId="0" applyFont="1" applyBorder="1" applyAlignment="1" applyProtection="1">
      <alignment horizontal="center" vertical="center"/>
      <protection locked="0"/>
    </xf>
    <xf numFmtId="0" fontId="20" fillId="0" borderId="10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 wrapText="1"/>
    </xf>
    <xf numFmtId="0" fontId="20" fillId="0" borderId="107" xfId="0" applyFont="1" applyBorder="1" applyAlignment="1">
      <alignment horizontal="left" vertical="center" wrapText="1"/>
    </xf>
    <xf numFmtId="0" fontId="20" fillId="0" borderId="99" xfId="0" applyFont="1" applyBorder="1" applyAlignment="1">
      <alignment horizontal="left" vertical="center" wrapText="1"/>
    </xf>
    <xf numFmtId="0" fontId="20" fillId="0" borderId="96" xfId="0" applyFont="1" applyBorder="1" applyAlignment="1">
      <alignment horizontal="left" vertical="center" wrapText="1"/>
    </xf>
    <xf numFmtId="164" fontId="20" fillId="0" borderId="46" xfId="0" applyNumberFormat="1" applyFont="1" applyBorder="1" applyAlignment="1">
      <alignment horizontal="right" vertical="center" wrapText="1"/>
    </xf>
    <xf numFmtId="9" fontId="20" fillId="0" borderId="46" xfId="0" applyNumberFormat="1" applyFont="1" applyBorder="1" applyAlignment="1">
      <alignment horizontal="center" vertical="center" wrapText="1"/>
    </xf>
    <xf numFmtId="0" fontId="20" fillId="0" borderId="68" xfId="0" applyFont="1" applyBorder="1" applyAlignment="1">
      <alignment vertical="center" wrapText="1"/>
    </xf>
    <xf numFmtId="164" fontId="20" fillId="0" borderId="26" xfId="0" applyNumberFormat="1" applyFont="1" applyBorder="1" applyAlignment="1">
      <alignment horizontal="right" vertical="center" wrapText="1"/>
    </xf>
    <xf numFmtId="9" fontId="20" fillId="0" borderId="103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86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3" fillId="11" borderId="66" xfId="0" applyFont="1" applyFill="1" applyBorder="1" applyAlignment="1">
      <alignment vertical="center" wrapText="1"/>
    </xf>
    <xf numFmtId="0" fontId="13" fillId="11" borderId="66" xfId="0" applyFont="1" applyFill="1" applyBorder="1" applyAlignment="1">
      <alignment horizontal="right" vertical="center" wrapText="1"/>
    </xf>
    <xf numFmtId="0" fontId="13" fillId="11" borderId="66" xfId="0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vertical="center" wrapText="1"/>
    </xf>
    <xf numFmtId="0" fontId="13" fillId="14" borderId="66" xfId="0" applyFont="1" applyFill="1" applyBorder="1" applyAlignment="1">
      <alignment vertical="center" wrapText="1"/>
    </xf>
    <xf numFmtId="0" fontId="13" fillId="14" borderId="66" xfId="0" applyFont="1" applyFill="1" applyBorder="1" applyAlignment="1">
      <alignment horizontal="right" vertical="center" wrapText="1"/>
    </xf>
    <xf numFmtId="0" fontId="13" fillId="14" borderId="66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right" wrapText="1"/>
    </xf>
    <xf numFmtId="0" fontId="11" fillId="7" borderId="10" xfId="0" applyFont="1" applyFill="1" applyBorder="1" applyAlignment="1">
      <alignment horizontal="center" wrapText="1"/>
    </xf>
    <xf numFmtId="0" fontId="13" fillId="10" borderId="9" xfId="0" applyFont="1" applyFill="1" applyBorder="1" applyAlignment="1">
      <alignment vertical="center" wrapText="1"/>
    </xf>
    <xf numFmtId="0" fontId="13" fillId="10" borderId="10" xfId="0" applyFont="1" applyFill="1" applyBorder="1" applyAlignment="1">
      <alignment vertical="center" wrapText="1"/>
    </xf>
    <xf numFmtId="0" fontId="13" fillId="10" borderId="10" xfId="0" applyFont="1" applyFill="1" applyBorder="1" applyAlignment="1">
      <alignment horizontal="right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12" borderId="111" xfId="0" applyFont="1" applyFill="1" applyBorder="1"/>
    <xf numFmtId="0" fontId="16" fillId="12" borderId="112" xfId="0" applyFont="1" applyFill="1" applyBorder="1"/>
    <xf numFmtId="0" fontId="16" fillId="12" borderId="112" xfId="0" applyFont="1" applyFill="1" applyBorder="1" applyAlignment="1">
      <alignment horizontal="right"/>
    </xf>
    <xf numFmtId="0" fontId="16" fillId="12" borderId="112" xfId="0" applyFont="1" applyFill="1" applyBorder="1" applyAlignment="1">
      <alignment horizontal="center"/>
    </xf>
    <xf numFmtId="0" fontId="22" fillId="12" borderId="112" xfId="0" applyFont="1" applyFill="1" applyBorder="1" applyAlignment="1">
      <alignment horizontal="center"/>
    </xf>
    <xf numFmtId="0" fontId="15" fillId="0" borderId="105" xfId="0" applyFont="1" applyBorder="1"/>
    <xf numFmtId="0" fontId="15" fillId="0" borderId="107" xfId="0" applyFont="1" applyBorder="1"/>
    <xf numFmtId="0" fontId="14" fillId="0" borderId="99" xfId="0" applyFont="1" applyBorder="1" applyAlignment="1">
      <alignment vertical="center"/>
    </xf>
    <xf numFmtId="0" fontId="15" fillId="0" borderId="99" xfId="0" applyFont="1" applyBorder="1" applyAlignment="1">
      <alignment vertical="center"/>
    </xf>
    <xf numFmtId="0" fontId="2" fillId="0" borderId="99" xfId="0" applyFont="1" applyBorder="1" applyAlignment="1">
      <alignment vertical="center"/>
    </xf>
    <xf numFmtId="0" fontId="2" fillId="0" borderId="99" xfId="0" applyFont="1" applyBorder="1"/>
    <xf numFmtId="0" fontId="2" fillId="0" borderId="99" xfId="0" applyFont="1" applyBorder="1" applyAlignment="1">
      <alignment horizontal="right"/>
    </xf>
    <xf numFmtId="0" fontId="2" fillId="0" borderId="99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6" fillId="0" borderId="0" xfId="0" applyFont="1"/>
    <xf numFmtId="0" fontId="2" fillId="0" borderId="105" xfId="0" applyFont="1" applyBorder="1"/>
    <xf numFmtId="0" fontId="9" fillId="9" borderId="10" xfId="2" applyFill="1" applyBorder="1" applyAlignment="1">
      <alignment vertical="center" wrapText="1"/>
    </xf>
    <xf numFmtId="0" fontId="25" fillId="0" borderId="116" xfId="0" applyFont="1" applyBorder="1"/>
    <xf numFmtId="164" fontId="5" fillId="0" borderId="27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vertical="center" wrapText="1"/>
    </xf>
    <xf numFmtId="0" fontId="15" fillId="0" borderId="5" xfId="0" applyFont="1" applyBorder="1" applyAlignment="1">
      <alignment horizontal="right" vertical="center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Border="1" applyAlignment="1">
      <alignment vertical="center" wrapText="1"/>
    </xf>
    <xf numFmtId="0" fontId="28" fillId="0" borderId="0" xfId="0" applyFont="1"/>
    <xf numFmtId="0" fontId="9" fillId="0" borderId="82" xfId="2" applyBorder="1" applyProtection="1">
      <protection locked="0"/>
    </xf>
    <xf numFmtId="0" fontId="29" fillId="0" borderId="0" xfId="0" applyFont="1"/>
    <xf numFmtId="0" fontId="9" fillId="0" borderId="0" xfId="2" applyAlignment="1">
      <alignment vertical="center"/>
    </xf>
    <xf numFmtId="0" fontId="23" fillId="13" borderId="112" xfId="0" applyFont="1" applyFill="1" applyBorder="1" applyAlignment="1">
      <alignment horizontal="center" vertical="center" wrapText="1"/>
    </xf>
    <xf numFmtId="0" fontId="23" fillId="13" borderId="113" xfId="0" applyFont="1" applyFill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7" borderId="28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9" fillId="0" borderId="5" xfId="2" applyBorder="1" applyAlignment="1" applyProtection="1">
      <alignment horizontal="center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8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8" fillId="12" borderId="28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6" fillId="0" borderId="9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2" fillId="0" borderId="92" xfId="0" applyFont="1" applyBorder="1" applyAlignment="1" applyProtection="1">
      <alignment horizontal="center" vertical="top"/>
      <protection locked="0"/>
    </xf>
    <xf numFmtId="0" fontId="2" fillId="0" borderId="89" xfId="0" applyFont="1" applyBorder="1" applyAlignment="1" applyProtection="1">
      <alignment horizontal="center" vertical="top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" fillId="0" borderId="83" xfId="0" applyFont="1" applyBorder="1" applyAlignment="1" applyProtection="1">
      <alignment horizontal="center"/>
      <protection locked="0"/>
    </xf>
    <xf numFmtId="0" fontId="8" fillId="12" borderId="87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left" vertical="center" wrapText="1"/>
    </xf>
    <xf numFmtId="0" fontId="8" fillId="12" borderId="88" xfId="0" applyFont="1" applyFill="1" applyBorder="1" applyAlignment="1">
      <alignment horizontal="left" vertical="center" wrapText="1"/>
    </xf>
    <xf numFmtId="0" fontId="8" fillId="12" borderId="10" xfId="0" applyFont="1" applyFill="1" applyBorder="1" applyAlignment="1">
      <alignment horizontal="left" vertical="center" wrapText="1"/>
    </xf>
    <xf numFmtId="0" fontId="8" fillId="12" borderId="11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15" borderId="28" xfId="0" applyFont="1" applyFill="1" applyBorder="1" applyAlignment="1">
      <alignment horizontal="left" vertical="center" wrapText="1"/>
    </xf>
    <xf numFmtId="0" fontId="5" fillId="15" borderId="29" xfId="0" applyFont="1" applyFill="1" applyBorder="1" applyAlignment="1">
      <alignment horizontal="left" vertical="center" wrapText="1"/>
    </xf>
    <xf numFmtId="0" fontId="5" fillId="15" borderId="27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11" xfId="0" applyFont="1" applyBorder="1" applyAlignment="1">
      <alignment horizontal="left" vertical="center" wrapText="1"/>
    </xf>
    <xf numFmtId="0" fontId="5" fillId="0" borderId="112" xfId="0" applyFont="1" applyBorder="1" applyAlignment="1">
      <alignment horizontal="left" vertical="center" wrapText="1"/>
    </xf>
    <xf numFmtId="0" fontId="5" fillId="0" borderId="113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96" xfId="0" applyFont="1" applyBorder="1" applyAlignment="1">
      <alignment horizontal="left" vertical="center" wrapText="1"/>
    </xf>
    <xf numFmtId="0" fontId="5" fillId="0" borderId="107" xfId="0" applyFont="1" applyBorder="1" applyAlignment="1">
      <alignment horizontal="left" vertical="center" wrapText="1"/>
    </xf>
    <xf numFmtId="0" fontId="5" fillId="0" borderId="99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20" fillId="0" borderId="71" xfId="0" applyFont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 wrapText="1"/>
    </xf>
    <xf numFmtId="0" fontId="20" fillId="0" borderId="73" xfId="0" applyFont="1" applyBorder="1" applyAlignment="1">
      <alignment horizontal="left" vertical="center" wrapText="1"/>
    </xf>
    <xf numFmtId="0" fontId="20" fillId="0" borderId="69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20" fillId="0" borderId="6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10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right" wrapText="1"/>
    </xf>
    <xf numFmtId="0" fontId="18" fillId="0" borderId="99" xfId="2" applyFont="1" applyFill="1" applyBorder="1" applyAlignment="1" applyProtection="1">
      <alignment horizontal="center" wrapText="1"/>
    </xf>
    <xf numFmtId="0" fontId="18" fillId="0" borderId="96" xfId="2" applyFont="1" applyFill="1" applyBorder="1" applyAlignment="1" applyProtection="1">
      <alignment horizontal="center" wrapText="1"/>
    </xf>
    <xf numFmtId="0" fontId="4" fillId="0" borderId="0" xfId="0" applyFont="1" applyAlignment="1">
      <alignment horizontal="right" wrapText="1"/>
    </xf>
    <xf numFmtId="0" fontId="9" fillId="0" borderId="0" xfId="2" applyFill="1" applyBorder="1" applyAlignment="1" applyProtection="1">
      <alignment horizontal="center" wrapText="1"/>
    </xf>
    <xf numFmtId="0" fontId="9" fillId="0" borderId="34" xfId="2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92" xfId="0" applyFont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locked="0"/>
    </xf>
    <xf numFmtId="164" fontId="24" fillId="0" borderId="111" xfId="0" applyNumberFormat="1" applyFont="1" applyBorder="1" applyAlignment="1">
      <alignment horizontal="center" vertical="center"/>
    </xf>
    <xf numFmtId="164" fontId="24" fillId="0" borderId="105" xfId="0" applyNumberFormat="1" applyFont="1" applyBorder="1" applyAlignment="1">
      <alignment horizontal="center" vertical="center"/>
    </xf>
    <xf numFmtId="164" fontId="24" fillId="0" borderId="106" xfId="0" applyNumberFormat="1" applyFont="1" applyBorder="1" applyAlignment="1">
      <alignment horizontal="center" vertical="center"/>
    </xf>
    <xf numFmtId="164" fontId="24" fillId="0" borderId="114" xfId="0" applyNumberFormat="1" applyFont="1" applyBorder="1" applyAlignment="1">
      <alignment horizontal="center" vertical="center"/>
    </xf>
    <xf numFmtId="164" fontId="24" fillId="0" borderId="115" xfId="0" applyNumberFormat="1" applyFont="1" applyBorder="1" applyAlignment="1">
      <alignment horizontal="center" vertical="center"/>
    </xf>
    <xf numFmtId="0" fontId="2" fillId="0" borderId="84" xfId="0" applyFont="1" applyBorder="1" applyAlignment="1" applyProtection="1">
      <alignment horizontal="center" vertical="center"/>
      <protection locked="0"/>
    </xf>
    <xf numFmtId="0" fontId="2" fillId="0" borderId="86" xfId="0" applyFont="1" applyBorder="1" applyAlignment="1" applyProtection="1">
      <alignment horizontal="center" vertical="center"/>
      <protection locked="0"/>
    </xf>
    <xf numFmtId="0" fontId="13" fillId="14" borderId="10" xfId="0" applyFont="1" applyFill="1" applyBorder="1" applyAlignment="1">
      <alignment horizontal="left" vertical="center" wrapText="1"/>
    </xf>
  </cellXfs>
  <cellStyles count="3">
    <cellStyle name="Check Cell" xfId="1" builtinId="23"/>
    <cellStyle name="Hyperlink" xfId="2" builtinId="8"/>
    <cellStyle name="Normal" xfId="0" builtinId="0"/>
  </cellStyles>
  <dxfs count="8">
    <dxf>
      <fill>
        <patternFill>
          <bgColor rgb="FFE4002B"/>
        </patternFill>
      </fill>
    </dxf>
    <dxf>
      <font>
        <color theme="0" tint="-0.14996795556505021"/>
      </font>
    </dxf>
    <dxf>
      <font>
        <color theme="1"/>
      </font>
      <fill>
        <patternFill>
          <bgColor rgb="FF7CE0D3"/>
        </patternFill>
      </fill>
    </dxf>
    <dxf>
      <font>
        <color theme="1"/>
      </font>
      <fill>
        <patternFill>
          <bgColor rgb="FFF8BED6"/>
        </patternFill>
      </fill>
    </dxf>
    <dxf>
      <font>
        <color theme="1"/>
      </font>
      <fill>
        <patternFill>
          <bgColor rgb="FFC5B4E3"/>
        </patternFill>
      </fill>
    </dxf>
    <dxf>
      <font>
        <color theme="1"/>
      </font>
      <fill>
        <patternFill>
          <bgColor rgb="FFD6E865"/>
        </patternFill>
      </fill>
    </dxf>
    <dxf>
      <font>
        <color theme="1"/>
      </font>
      <fill>
        <patternFill>
          <bgColor rgb="FFFFAE62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D6E865"/>
      <color rgb="FFE4002B"/>
      <color rgb="FFFFAE62"/>
      <color rgb="FFC5B4E3"/>
      <color rgb="FFF8BED6"/>
      <color rgb="FF7CE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129616</xdr:colOff>
      <xdr:row>0</xdr:row>
      <xdr:rowOff>254561</xdr:rowOff>
    </xdr:from>
    <xdr:to>
      <xdr:col>0</xdr:col>
      <xdr:colOff>2279301</xdr:colOff>
      <xdr:row>4</xdr:row>
      <xdr:rowOff>67236</xdr:rowOff>
    </xdr:to>
    <xdr:pic>
      <xdr:nvPicPr>
        <xdr:cNvPr id="2" name="Picture 1" descr="A picture containing text, night sky&#10;&#10;Description automatically generated">
          <a:extLst>
            <a:ext uri="{FF2B5EF4-FFF2-40B4-BE49-F238E27FC236}">
              <a16:creationId xmlns:a16="http://schemas.microsoft.com/office/drawing/2014/main" id="{5D3204FD-6EE7-400C-A96A-395A5E0D41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620" b="-18620"/>
        <a:stretch/>
      </xdr:blipFill>
      <xdr:spPr>
        <a:xfrm>
          <a:off x="129616" y="489885"/>
          <a:ext cx="2149685" cy="995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ey Girl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4002B"/>
      </a:accent1>
      <a:accent2>
        <a:srgbClr val="C5B4E3"/>
      </a:accent2>
      <a:accent3>
        <a:srgbClr val="FFAE62"/>
      </a:accent3>
      <a:accent4>
        <a:srgbClr val="D6E865"/>
      </a:accent4>
      <a:accent5>
        <a:srgbClr val="7CE0D3"/>
      </a:accent5>
      <a:accent6>
        <a:srgbClr val="F8BED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k.supplierinvoices@cemex.com" TargetMode="External"/><Relationship Id="rId2" Type="http://schemas.openxmlformats.org/officeDocument/2006/relationships/hyperlink" Target="https://www.heygirls.co.uk/period-pant-sizes/" TargetMode="External"/><Relationship Id="rId1" Type="http://schemas.openxmlformats.org/officeDocument/2006/relationships/hyperlink" Target="mailto:daisy@heygirls.co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isy@heygirl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B9B5-4E0E-44C2-8A07-FD4B27E2B1DF}">
  <sheetPr codeName="Sheet5">
    <pageSetUpPr fitToPage="1"/>
  </sheetPr>
  <dimension ref="A1:S107"/>
  <sheetViews>
    <sheetView showGridLines="0" tabSelected="1" zoomScale="85" zoomScaleNormal="85" workbookViewId="0">
      <pane ySplit="13" topLeftCell="A23" activePane="bottomLeft" state="frozen"/>
      <selection pane="bottomLeft" activeCell="A29" sqref="A29:C29"/>
    </sheetView>
  </sheetViews>
  <sheetFormatPr defaultColWidth="29.42578125" defaultRowHeight="18.600000000000001"/>
  <cols>
    <col min="1" max="1" width="35" style="1" customWidth="1"/>
    <col min="2" max="2" width="36.5703125" style="1" customWidth="1"/>
    <col min="3" max="3" width="1.42578125" style="1" customWidth="1"/>
    <col min="4" max="4" width="13.85546875" style="1" customWidth="1"/>
    <col min="5" max="5" width="19.42578125" style="1" customWidth="1"/>
    <col min="6" max="6" width="1.42578125" style="1" customWidth="1"/>
    <col min="7" max="7" width="7.140625" style="1" customWidth="1"/>
    <col min="8" max="8" width="32" style="1" customWidth="1"/>
    <col min="9" max="9" width="1.42578125" style="1" customWidth="1"/>
    <col min="10" max="10" width="11.85546875" style="1" customWidth="1"/>
    <col min="11" max="11" width="10" style="2" customWidth="1"/>
    <col min="12" max="12" width="9" style="2" customWidth="1"/>
    <col min="13" max="13" width="9.5703125" style="115" customWidth="1"/>
    <col min="14" max="14" width="10.5703125" style="3" customWidth="1"/>
    <col min="15" max="16" width="16" style="1" customWidth="1"/>
    <col min="17" max="17" width="7.140625" style="1" customWidth="1"/>
    <col min="18" max="18" width="16.5703125" style="1" customWidth="1"/>
    <col min="19" max="16384" width="29.42578125" style="1"/>
  </cols>
  <sheetData>
    <row r="1" spans="1:19" s="4" customFormat="1" ht="21">
      <c r="A1" s="187"/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9"/>
      <c r="L1" s="189"/>
      <c r="M1" s="190"/>
      <c r="N1" s="191"/>
      <c r="O1" s="215" t="s">
        <v>1</v>
      </c>
      <c r="P1" s="215"/>
      <c r="Q1" s="215"/>
      <c r="R1" s="216"/>
    </row>
    <row r="2" spans="1:19" s="4" customFormat="1" ht="26.1" customHeight="1">
      <c r="A2" s="192"/>
      <c r="B2" s="186" t="s">
        <v>2</v>
      </c>
      <c r="C2" s="185"/>
      <c r="D2" s="149"/>
      <c r="E2" s="149"/>
      <c r="F2" s="1"/>
      <c r="G2" s="1"/>
      <c r="H2" s="1"/>
      <c r="I2" s="1"/>
      <c r="J2" s="1"/>
      <c r="K2" s="2"/>
      <c r="L2" s="2"/>
      <c r="M2" s="115"/>
      <c r="N2" s="3"/>
      <c r="O2" s="305" t="s">
        <v>3</v>
      </c>
      <c r="P2" s="305"/>
      <c r="Q2" s="306" t="s">
        <v>4</v>
      </c>
      <c r="R2" s="307"/>
    </row>
    <row r="3" spans="1:19" s="4" customFormat="1" ht="26.1" customHeight="1">
      <c r="A3" s="193"/>
      <c r="B3" s="194" t="s">
        <v>5</v>
      </c>
      <c r="C3" s="195"/>
      <c r="D3" s="196"/>
      <c r="E3" s="196"/>
      <c r="F3" s="197"/>
      <c r="G3" s="197"/>
      <c r="H3" s="197"/>
      <c r="I3" s="197"/>
      <c r="J3" s="197"/>
      <c r="K3" s="198"/>
      <c r="L3" s="198"/>
      <c r="M3" s="199"/>
      <c r="N3" s="200"/>
      <c r="O3" s="302"/>
      <c r="P3" s="302"/>
      <c r="Q3" s="303"/>
      <c r="R3" s="304"/>
    </row>
    <row r="4" spans="1:19">
      <c r="B4" s="100"/>
      <c r="D4" s="94"/>
      <c r="E4" s="5"/>
      <c r="F4" s="5"/>
      <c r="G4" s="99"/>
      <c r="H4" s="100"/>
    </row>
    <row r="5" spans="1:19">
      <c r="A5" s="87" t="s">
        <v>6</v>
      </c>
      <c r="B5" s="151"/>
      <c r="C5" s="95"/>
      <c r="D5" s="217" t="s">
        <v>7</v>
      </c>
      <c r="E5" s="218"/>
      <c r="F5" s="125"/>
      <c r="G5" s="219" t="s">
        <v>8</v>
      </c>
      <c r="H5" s="220"/>
      <c r="J5" s="221" t="s">
        <v>9</v>
      </c>
      <c r="K5" s="222"/>
      <c r="L5" s="222"/>
      <c r="M5" s="223"/>
      <c r="N5" s="93"/>
      <c r="O5" s="224" t="s">
        <v>10</v>
      </c>
      <c r="P5" s="225"/>
      <c r="Q5" s="225"/>
      <c r="R5" s="226"/>
    </row>
    <row r="6" spans="1:19" ht="18.600000000000001" customHeight="1">
      <c r="A6" s="88" t="s">
        <v>11</v>
      </c>
      <c r="B6" s="152"/>
      <c r="C6" s="91"/>
      <c r="D6" s="228" t="s">
        <v>12</v>
      </c>
      <c r="E6" s="229"/>
      <c r="F6" s="115"/>
      <c r="G6" s="126" t="s">
        <v>13</v>
      </c>
      <c r="H6" s="127"/>
      <c r="J6" s="237" t="s">
        <v>14</v>
      </c>
      <c r="K6" s="238"/>
      <c r="L6" s="238"/>
      <c r="M6" s="239"/>
      <c r="N6" s="93"/>
      <c r="O6" s="240"/>
      <c r="P6" s="241"/>
      <c r="Q6" s="241"/>
      <c r="R6" s="242"/>
    </row>
    <row r="7" spans="1:19" ht="18.600000000000001" customHeight="1">
      <c r="A7" s="89" t="s">
        <v>15</v>
      </c>
      <c r="B7" s="213"/>
      <c r="C7" s="92"/>
      <c r="D7" s="246" t="s">
        <v>16</v>
      </c>
      <c r="E7" s="247"/>
      <c r="F7" s="115"/>
      <c r="G7" s="248"/>
      <c r="H7" s="249"/>
      <c r="J7" s="230"/>
      <c r="K7" s="231"/>
      <c r="L7" s="231"/>
      <c r="M7" s="232"/>
      <c r="N7" s="93"/>
      <c r="O7" s="243"/>
      <c r="P7" s="244"/>
      <c r="Q7" s="244"/>
      <c r="R7" s="245"/>
    </row>
    <row r="8" spans="1:19">
      <c r="A8" s="88" t="s">
        <v>17</v>
      </c>
      <c r="B8"/>
      <c r="C8" s="91"/>
      <c r="D8" s="228" t="s">
        <v>18</v>
      </c>
      <c r="E8" s="229"/>
      <c r="F8" s="115"/>
      <c r="G8" s="230"/>
      <c r="H8" s="229"/>
      <c r="J8" s="230"/>
      <c r="K8" s="231"/>
      <c r="L8" s="231"/>
      <c r="M8" s="232"/>
      <c r="O8" s="201"/>
      <c r="P8" s="233"/>
      <c r="Q8" s="233"/>
      <c r="R8" s="233"/>
    </row>
    <row r="9" spans="1:19">
      <c r="A9" s="88" t="s">
        <v>19</v>
      </c>
      <c r="B9" s="152"/>
      <c r="C9" s="91"/>
      <c r="D9" s="228" t="s">
        <v>20</v>
      </c>
      <c r="E9" s="229"/>
      <c r="F9" s="115"/>
      <c r="G9" s="165"/>
      <c r="H9" s="166"/>
      <c r="J9" s="168"/>
      <c r="K9" s="150"/>
      <c r="L9" s="150"/>
      <c r="M9" s="167"/>
      <c r="O9" s="234" t="s">
        <v>21</v>
      </c>
      <c r="P9" s="235"/>
      <c r="Q9" s="235"/>
      <c r="R9" s="236"/>
    </row>
    <row r="10" spans="1:19" ht="19.5">
      <c r="A10" s="90" t="s">
        <v>22</v>
      </c>
      <c r="B10" s="214" t="s">
        <v>23</v>
      </c>
      <c r="C10" s="96"/>
      <c r="D10" s="312" t="s">
        <v>24</v>
      </c>
      <c r="E10" s="313"/>
      <c r="F10" s="129"/>
      <c r="G10" s="128" t="s">
        <v>25</v>
      </c>
      <c r="H10" s="212"/>
      <c r="J10" s="97"/>
      <c r="K10" s="98"/>
      <c r="L10" s="98"/>
      <c r="M10" s="116"/>
      <c r="O10" s="314">
        <f>SUM(O24:O105)</f>
        <v>0</v>
      </c>
      <c r="P10" s="314">
        <f>SUM(P24:P105)</f>
        <v>0</v>
      </c>
      <c r="Q10" s="314" t="str">
        <f>IF(SUM(Q24:Q105)&gt;0,SUM(Q24:Q105),"")</f>
        <v/>
      </c>
      <c r="R10" s="317">
        <f>SUM(R24:R105)</f>
        <v>0</v>
      </c>
    </row>
    <row r="11" spans="1:19">
      <c r="A11" s="148" t="s">
        <v>26</v>
      </c>
      <c r="B11" s="152"/>
      <c r="C11" s="149"/>
      <c r="D11" s="319" t="s">
        <v>27</v>
      </c>
      <c r="E11" s="320"/>
      <c r="F11" s="129"/>
      <c r="G11" s="130" t="s">
        <v>28</v>
      </c>
      <c r="H11" s="131"/>
      <c r="J11" s="132" t="s">
        <v>29</v>
      </c>
      <c r="K11" s="146" t="s">
        <v>30</v>
      </c>
      <c r="L11" s="146"/>
      <c r="M11" s="147"/>
      <c r="O11" s="315"/>
      <c r="P11" s="315"/>
      <c r="Q11" s="315"/>
      <c r="R11" s="315"/>
      <c r="S11" s="202"/>
    </row>
    <row r="12" spans="1:19">
      <c r="A12" s="207" t="s">
        <v>31</v>
      </c>
      <c r="B12" s="121"/>
      <c r="C12" s="121"/>
      <c r="D12" s="227"/>
      <c r="E12" s="227"/>
      <c r="F12" s="129"/>
      <c r="O12" s="316"/>
      <c r="P12" s="316"/>
      <c r="Q12" s="316"/>
      <c r="R12" s="318"/>
    </row>
    <row r="13" spans="1:19" ht="31.5" customHeight="1">
      <c r="A13" s="250" t="s">
        <v>32</v>
      </c>
      <c r="B13" s="251"/>
      <c r="C13" s="252"/>
      <c r="D13" s="176" t="s">
        <v>33</v>
      </c>
      <c r="E13" s="250" t="s">
        <v>34</v>
      </c>
      <c r="F13" s="253"/>
      <c r="G13" s="253"/>
      <c r="H13" s="253"/>
      <c r="I13" s="253"/>
      <c r="J13" s="254"/>
      <c r="K13" s="177" t="s">
        <v>35</v>
      </c>
      <c r="L13" s="177" t="s">
        <v>36</v>
      </c>
      <c r="M13" s="177" t="s">
        <v>37</v>
      </c>
      <c r="N13" s="177" t="s">
        <v>38</v>
      </c>
      <c r="O13" s="177" t="s">
        <v>39</v>
      </c>
      <c r="P13" s="177" t="s">
        <v>40</v>
      </c>
      <c r="Q13" s="177"/>
      <c r="R13" s="177" t="s">
        <v>41</v>
      </c>
    </row>
    <row r="14" spans="1:19" hidden="1">
      <c r="A14" s="172" t="s">
        <v>42</v>
      </c>
      <c r="B14" s="173"/>
      <c r="C14" s="173"/>
      <c r="D14" s="321" t="s">
        <v>43</v>
      </c>
      <c r="E14" s="321"/>
      <c r="F14" s="321"/>
      <c r="G14" s="321"/>
      <c r="H14" s="321"/>
      <c r="I14" s="321"/>
      <c r="J14" s="321"/>
      <c r="K14" s="174"/>
      <c r="L14" s="175"/>
      <c r="M14" s="175"/>
      <c r="N14" s="173"/>
      <c r="O14" s="173"/>
      <c r="P14" s="173"/>
      <c r="Q14" s="173"/>
      <c r="R14" s="173"/>
    </row>
    <row r="15" spans="1:19" ht="39" hidden="1" customHeight="1" thickBot="1">
      <c r="A15" s="255" t="s">
        <v>44</v>
      </c>
      <c r="B15" s="256"/>
      <c r="C15" s="257"/>
      <c r="D15" s="40" t="s">
        <v>45</v>
      </c>
      <c r="E15" s="255" t="s">
        <v>46</v>
      </c>
      <c r="F15" s="256"/>
      <c r="G15" s="256"/>
      <c r="H15" s="256"/>
      <c r="I15" s="256"/>
      <c r="J15" s="257"/>
      <c r="K15" s="12">
        <v>10.55</v>
      </c>
      <c r="L15" s="111">
        <v>0</v>
      </c>
      <c r="M15" s="140"/>
      <c r="N15" s="13"/>
      <c r="O15" s="41" t="str">
        <f t="shared" ref="O15:O22" si="0">IF(N15&lt;&gt;"",K15*N15,"")</f>
        <v/>
      </c>
      <c r="P15" s="16" t="str">
        <f>IF(N15&lt;&gt;"",L15*O15,"")</f>
        <v/>
      </c>
      <c r="Q15" s="66"/>
      <c r="R15" s="49" t="str">
        <f t="shared" ref="R15:R20" si="1">IF(N15&lt;&gt;"",O15+P15-Q15,"")</f>
        <v/>
      </c>
    </row>
    <row r="16" spans="1:19" ht="39" hidden="1" customHeight="1" thickTop="1" thickBot="1">
      <c r="A16" s="261" t="s">
        <v>47</v>
      </c>
      <c r="B16" s="262"/>
      <c r="C16" s="263"/>
      <c r="D16" s="17" t="s">
        <v>48</v>
      </c>
      <c r="E16" s="275" t="s">
        <v>49</v>
      </c>
      <c r="F16" s="276"/>
      <c r="G16" s="276"/>
      <c r="H16" s="276"/>
      <c r="I16" s="276"/>
      <c r="J16" s="274"/>
      <c r="K16" s="19">
        <v>12.69</v>
      </c>
      <c r="L16" s="108">
        <v>0</v>
      </c>
      <c r="M16" s="134"/>
      <c r="N16" s="20"/>
      <c r="O16" s="21" t="str">
        <f t="shared" si="0"/>
        <v/>
      </c>
      <c r="P16" s="24" t="str">
        <f>IF(N16&lt;&gt;"",L16*O16,"")</f>
        <v/>
      </c>
      <c r="Q16" s="23"/>
      <c r="R16" s="24" t="str">
        <f t="shared" si="1"/>
        <v/>
      </c>
    </row>
    <row r="17" spans="1:19" ht="39" hidden="1" customHeight="1" thickTop="1" thickBot="1">
      <c r="A17" s="261" t="s">
        <v>50</v>
      </c>
      <c r="B17" s="262"/>
      <c r="C17" s="263"/>
      <c r="D17" s="17" t="s">
        <v>51</v>
      </c>
      <c r="E17" s="261" t="s">
        <v>52</v>
      </c>
      <c r="F17" s="262"/>
      <c r="G17" s="262"/>
      <c r="H17" s="262"/>
      <c r="I17" s="262"/>
      <c r="J17" s="263"/>
      <c r="K17" s="19">
        <v>7.21</v>
      </c>
      <c r="L17" s="108">
        <v>0</v>
      </c>
      <c r="M17" s="134"/>
      <c r="N17" s="20"/>
      <c r="O17" s="21" t="str">
        <f t="shared" si="0"/>
        <v/>
      </c>
      <c r="P17" s="24" t="str">
        <f t="shared" ref="P17:P21" si="2">IF(N17&lt;&gt;"",L17*O17,"")</f>
        <v/>
      </c>
      <c r="Q17" s="23"/>
      <c r="R17" s="24" t="str">
        <f t="shared" si="1"/>
        <v/>
      </c>
    </row>
    <row r="18" spans="1:19" ht="39" hidden="1" customHeight="1" thickTop="1" thickBot="1">
      <c r="A18" s="261" t="s">
        <v>53</v>
      </c>
      <c r="B18" s="262"/>
      <c r="C18" s="263"/>
      <c r="D18" s="17" t="s">
        <v>54</v>
      </c>
      <c r="E18" s="261" t="s">
        <v>55</v>
      </c>
      <c r="F18" s="262"/>
      <c r="G18" s="262"/>
      <c r="H18" s="262"/>
      <c r="I18" s="262"/>
      <c r="J18" s="263"/>
      <c r="K18" s="19">
        <v>10.96</v>
      </c>
      <c r="L18" s="108">
        <v>0</v>
      </c>
      <c r="M18" s="134"/>
      <c r="N18" s="20"/>
      <c r="O18" s="21" t="str">
        <f t="shared" si="0"/>
        <v/>
      </c>
      <c r="P18" s="24" t="str">
        <f t="shared" si="2"/>
        <v/>
      </c>
      <c r="Q18" s="23"/>
      <c r="R18" s="24" t="str">
        <f t="shared" si="1"/>
        <v/>
      </c>
    </row>
    <row r="19" spans="1:19" ht="39" hidden="1" customHeight="1" thickTop="1" thickBot="1">
      <c r="A19" s="261" t="s">
        <v>56</v>
      </c>
      <c r="B19" s="262"/>
      <c r="C19" s="263"/>
      <c r="D19" s="17" t="s">
        <v>57</v>
      </c>
      <c r="E19" s="261" t="s">
        <v>58</v>
      </c>
      <c r="F19" s="262"/>
      <c r="G19" s="262"/>
      <c r="H19" s="262"/>
      <c r="I19" s="262"/>
      <c r="J19" s="263"/>
      <c r="K19" s="19">
        <v>53.87</v>
      </c>
      <c r="L19" s="108">
        <v>0</v>
      </c>
      <c r="M19" s="134"/>
      <c r="N19" s="20"/>
      <c r="O19" s="21" t="str">
        <f t="shared" si="0"/>
        <v/>
      </c>
      <c r="P19" s="24" t="str">
        <f t="shared" si="2"/>
        <v/>
      </c>
      <c r="Q19" s="23"/>
      <c r="R19" s="24" t="str">
        <f t="shared" si="1"/>
        <v/>
      </c>
    </row>
    <row r="20" spans="1:19" ht="39" hidden="1" customHeight="1" thickTop="1" thickBot="1">
      <c r="A20" s="261" t="s">
        <v>59</v>
      </c>
      <c r="B20" s="262"/>
      <c r="C20" s="263"/>
      <c r="D20" s="17" t="s">
        <v>60</v>
      </c>
      <c r="E20" s="261" t="s">
        <v>61</v>
      </c>
      <c r="F20" s="262"/>
      <c r="G20" s="262"/>
      <c r="H20" s="262"/>
      <c r="I20" s="262"/>
      <c r="J20" s="263"/>
      <c r="K20" s="19">
        <v>72.47</v>
      </c>
      <c r="L20" s="108">
        <v>0</v>
      </c>
      <c r="M20" s="134"/>
      <c r="N20" s="20"/>
      <c r="O20" s="21" t="str">
        <f t="shared" si="0"/>
        <v/>
      </c>
      <c r="P20" s="24" t="str">
        <f t="shared" si="2"/>
        <v/>
      </c>
      <c r="Q20" s="23"/>
      <c r="R20" s="24" t="str">
        <f t="shared" si="1"/>
        <v/>
      </c>
    </row>
    <row r="21" spans="1:19" ht="39" hidden="1" customHeight="1" thickTop="1" thickBot="1">
      <c r="A21" s="261" t="s">
        <v>62</v>
      </c>
      <c r="B21" s="262"/>
      <c r="C21" s="263"/>
      <c r="D21" s="17" t="s">
        <v>63</v>
      </c>
      <c r="E21" s="261" t="s">
        <v>64</v>
      </c>
      <c r="F21" s="262"/>
      <c r="G21" s="262"/>
      <c r="H21" s="262"/>
      <c r="I21" s="262"/>
      <c r="J21" s="263"/>
      <c r="K21" s="19">
        <v>39.619999999999997</v>
      </c>
      <c r="L21" s="108">
        <v>0</v>
      </c>
      <c r="M21" s="134"/>
      <c r="N21" s="20"/>
      <c r="O21" s="21" t="str">
        <f t="shared" si="0"/>
        <v/>
      </c>
      <c r="P21" s="24" t="str">
        <f t="shared" si="2"/>
        <v/>
      </c>
      <c r="Q21" s="23"/>
      <c r="R21" s="24" t="str">
        <f t="shared" ref="R21:R22" si="3">IF(N21&lt;&gt;"",O21+P21-Q21,"")</f>
        <v/>
      </c>
    </row>
    <row r="22" spans="1:19" ht="39" hidden="1" customHeight="1" thickTop="1">
      <c r="A22" s="265" t="s">
        <v>65</v>
      </c>
      <c r="B22" s="266"/>
      <c r="C22" s="267"/>
      <c r="D22" s="31" t="s">
        <v>66</v>
      </c>
      <c r="E22" s="265" t="s">
        <v>67</v>
      </c>
      <c r="F22" s="266"/>
      <c r="G22" s="266"/>
      <c r="H22" s="266"/>
      <c r="I22" s="266"/>
      <c r="J22" s="267"/>
      <c r="K22" s="32">
        <v>56.5</v>
      </c>
      <c r="L22" s="110">
        <v>0</v>
      </c>
      <c r="M22" s="135"/>
      <c r="N22" s="33"/>
      <c r="O22" s="34" t="str">
        <f t="shared" si="0"/>
        <v/>
      </c>
      <c r="P22" s="67" t="str">
        <f>IF(N22&lt;&gt;"",L22*O22,"")</f>
        <v/>
      </c>
      <c r="Q22" s="68"/>
      <c r="R22" s="24" t="str">
        <f t="shared" si="3"/>
        <v/>
      </c>
    </row>
    <row r="23" spans="1:19" ht="18.95" thickBot="1">
      <c r="A23" s="6" t="s">
        <v>68</v>
      </c>
      <c r="B23" s="7"/>
      <c r="C23" s="7"/>
      <c r="D23" s="264" t="s">
        <v>69</v>
      </c>
      <c r="E23" s="264"/>
      <c r="F23" s="264"/>
      <c r="G23" s="264"/>
      <c r="H23" s="264"/>
      <c r="I23" s="264"/>
      <c r="J23" s="264"/>
      <c r="K23" s="8"/>
      <c r="L23" s="82"/>
      <c r="M23" s="82"/>
      <c r="N23" s="7"/>
      <c r="O23" s="7"/>
      <c r="P23" s="7"/>
      <c r="Q23" s="7"/>
      <c r="R23" s="9"/>
    </row>
    <row r="24" spans="1:19" ht="18.600000000000001" hidden="1" customHeight="1" thickBot="1">
      <c r="A24" s="255" t="s">
        <v>70</v>
      </c>
      <c r="B24" s="256"/>
      <c r="C24" s="257"/>
      <c r="D24" s="11" t="s">
        <v>71</v>
      </c>
      <c r="E24" s="255" t="s">
        <v>72</v>
      </c>
      <c r="F24" s="256"/>
      <c r="G24" s="256"/>
      <c r="H24" s="256"/>
      <c r="I24" s="256"/>
      <c r="J24" s="257"/>
      <c r="K24" s="12">
        <v>55.44</v>
      </c>
      <c r="L24" s="107">
        <v>0</v>
      </c>
      <c r="M24" s="133"/>
      <c r="N24" s="13"/>
      <c r="O24" s="14" t="str">
        <f t="shared" ref="O24:O29" si="4">IF(N24&lt;&gt;"",K24*N24,"")</f>
        <v/>
      </c>
      <c r="P24" s="54" t="str">
        <f>IF(N24&lt;&gt;"",L24*O24,"")</f>
        <v/>
      </c>
      <c r="Q24" s="15"/>
      <c r="R24" s="16" t="str">
        <f>IF(N24&lt;&gt;"",O24+P24-Q24,"")</f>
        <v/>
      </c>
    </row>
    <row r="25" spans="1:19" ht="18.600000000000001" customHeight="1">
      <c r="A25" s="258" t="s">
        <v>73</v>
      </c>
      <c r="B25" s="259"/>
      <c r="C25" s="260"/>
      <c r="D25" s="18" t="s">
        <v>74</v>
      </c>
      <c r="E25" s="261" t="s">
        <v>75</v>
      </c>
      <c r="F25" s="262"/>
      <c r="G25" s="262"/>
      <c r="H25" s="262"/>
      <c r="I25" s="262"/>
      <c r="J25" s="263"/>
      <c r="K25" s="19">
        <v>41.8</v>
      </c>
      <c r="L25" s="108">
        <v>0</v>
      </c>
      <c r="M25" s="134"/>
      <c r="N25" s="20">
        <v>0</v>
      </c>
      <c r="O25" s="106">
        <f t="shared" si="4"/>
        <v>0</v>
      </c>
      <c r="P25" s="76">
        <f t="shared" ref="P25:P28" si="5">IF(N25&lt;&gt;"",L25*O25,"")</f>
        <v>0</v>
      </c>
      <c r="Q25" s="23"/>
      <c r="R25" s="24">
        <f t="shared" ref="R25:R90" si="6">IF(N25&lt;&gt;"",O25+P25-Q25,"")</f>
        <v>0</v>
      </c>
      <c r="S25" s="211"/>
    </row>
    <row r="26" spans="1:19" ht="18.600000000000001" customHeight="1">
      <c r="A26" s="258" t="s">
        <v>76</v>
      </c>
      <c r="B26" s="259"/>
      <c r="C26" s="260"/>
      <c r="D26" s="26" t="s">
        <v>77</v>
      </c>
      <c r="E26" s="261" t="s">
        <v>75</v>
      </c>
      <c r="F26" s="262"/>
      <c r="G26" s="262"/>
      <c r="H26" s="262"/>
      <c r="I26" s="262"/>
      <c r="J26" s="263"/>
      <c r="K26" s="19">
        <v>82.5</v>
      </c>
      <c r="L26" s="109">
        <v>0</v>
      </c>
      <c r="M26" s="135"/>
      <c r="N26" s="27">
        <v>0</v>
      </c>
      <c r="O26" s="21">
        <f t="shared" si="4"/>
        <v>0</v>
      </c>
      <c r="P26" s="76">
        <f t="shared" si="5"/>
        <v>0</v>
      </c>
      <c r="Q26" s="29"/>
      <c r="R26" s="24">
        <f t="shared" si="6"/>
        <v>0</v>
      </c>
    </row>
    <row r="27" spans="1:19" ht="18.600000000000001" hidden="1" customHeight="1" thickTop="1" thickBot="1">
      <c r="A27" s="258" t="s">
        <v>78</v>
      </c>
      <c r="B27" s="259"/>
      <c r="C27" s="260"/>
      <c r="D27" s="18" t="s">
        <v>79</v>
      </c>
      <c r="E27" s="261" t="s">
        <v>75</v>
      </c>
      <c r="F27" s="262"/>
      <c r="G27" s="262"/>
      <c r="H27" s="262"/>
      <c r="I27" s="262"/>
      <c r="J27" s="263"/>
      <c r="K27" s="19">
        <v>37.08</v>
      </c>
      <c r="L27" s="108">
        <v>0</v>
      </c>
      <c r="M27" s="134"/>
      <c r="N27" s="30"/>
      <c r="O27" s="21" t="str">
        <f t="shared" si="4"/>
        <v/>
      </c>
      <c r="P27" s="76" t="str">
        <f t="shared" si="5"/>
        <v/>
      </c>
      <c r="Q27" s="23"/>
      <c r="R27" s="24" t="str">
        <f t="shared" si="6"/>
        <v/>
      </c>
    </row>
    <row r="28" spans="1:19" ht="18.600000000000001" hidden="1" customHeight="1" thickTop="1" thickBot="1">
      <c r="A28" s="268" t="s">
        <v>80</v>
      </c>
      <c r="B28" s="269"/>
      <c r="C28" s="270"/>
      <c r="D28" s="26" t="s">
        <v>81</v>
      </c>
      <c r="E28" s="261" t="s">
        <v>82</v>
      </c>
      <c r="F28" s="262"/>
      <c r="G28" s="262"/>
      <c r="H28" s="262"/>
      <c r="I28" s="262"/>
      <c r="J28" s="263"/>
      <c r="K28" s="32">
        <v>52.8</v>
      </c>
      <c r="L28" s="108">
        <v>0</v>
      </c>
      <c r="M28" s="135"/>
      <c r="N28" s="27"/>
      <c r="O28" s="28" t="str">
        <f t="shared" si="4"/>
        <v/>
      </c>
      <c r="P28" s="24" t="str">
        <f t="shared" si="5"/>
        <v/>
      </c>
      <c r="Q28" s="29"/>
      <c r="R28" s="36" t="str">
        <f t="shared" si="6"/>
        <v/>
      </c>
    </row>
    <row r="29" spans="1:19" ht="18.600000000000001" customHeight="1">
      <c r="A29" s="258" t="s">
        <v>83</v>
      </c>
      <c r="B29" s="259"/>
      <c r="C29" s="260"/>
      <c r="D29" s="123" t="s">
        <v>84</v>
      </c>
      <c r="E29" s="275" t="s">
        <v>85</v>
      </c>
      <c r="F29" s="276"/>
      <c r="G29" s="276"/>
      <c r="H29" s="276"/>
      <c r="I29" s="276"/>
      <c r="J29" s="274"/>
      <c r="K29" s="19">
        <v>43.5</v>
      </c>
      <c r="L29" s="119">
        <v>0</v>
      </c>
      <c r="M29" s="134"/>
      <c r="N29" s="30">
        <v>0</v>
      </c>
      <c r="O29" s="45">
        <f t="shared" si="4"/>
        <v>0</v>
      </c>
      <c r="P29" s="210">
        <f t="shared" ref="P29" si="7">IF(N29&lt;&gt;"",L29*O29,"")</f>
        <v>0</v>
      </c>
      <c r="Q29" s="23"/>
      <c r="R29" s="24">
        <f t="shared" ref="R29" si="8">IF(N29&lt;&gt;"",O29+P29-Q29,"")</f>
        <v>0</v>
      </c>
      <c r="S29" s="211"/>
    </row>
    <row r="30" spans="1:19" ht="19.5" thickTop="1" thickBot="1">
      <c r="A30" s="37" t="s">
        <v>86</v>
      </c>
      <c r="B30" s="38"/>
      <c r="C30" s="38"/>
      <c r="D30" s="308" t="s">
        <v>69</v>
      </c>
      <c r="E30" s="308"/>
      <c r="F30" s="308"/>
      <c r="G30" s="308"/>
      <c r="H30" s="308"/>
      <c r="I30" s="308"/>
      <c r="J30" s="308"/>
      <c r="K30" s="39"/>
      <c r="L30" s="83"/>
      <c r="M30" s="83"/>
      <c r="N30" s="38"/>
      <c r="O30" s="38"/>
      <c r="P30" s="38"/>
      <c r="Q30" s="38"/>
      <c r="R30" s="38"/>
    </row>
    <row r="31" spans="1:19" ht="18.600000000000001" hidden="1" customHeight="1" thickBot="1">
      <c r="A31" s="255" t="s">
        <v>87</v>
      </c>
      <c r="B31" s="256"/>
      <c r="C31" s="257"/>
      <c r="D31" s="10" t="s">
        <v>88</v>
      </c>
      <c r="E31" s="255" t="s">
        <v>89</v>
      </c>
      <c r="F31" s="256"/>
      <c r="G31" s="256"/>
      <c r="H31" s="256"/>
      <c r="I31" s="256"/>
      <c r="J31" s="257"/>
      <c r="K31" s="12">
        <v>38.81</v>
      </c>
      <c r="L31" s="111">
        <v>0</v>
      </c>
      <c r="M31" s="135"/>
      <c r="N31" s="30"/>
      <c r="O31" s="41" t="str">
        <f t="shared" ref="O31:O46" si="9">IF(N31&lt;&gt;"",K31*N31,"")</f>
        <v/>
      </c>
      <c r="P31" s="16" t="str">
        <f>IF(N31&lt;&gt;"",L31*O31,"")</f>
        <v/>
      </c>
      <c r="Q31" s="29"/>
      <c r="R31" s="24" t="str">
        <f t="shared" si="6"/>
        <v/>
      </c>
    </row>
    <row r="32" spans="1:19" ht="18.600000000000001" hidden="1" customHeight="1" thickTop="1" thickBot="1">
      <c r="A32" s="261" t="s">
        <v>90</v>
      </c>
      <c r="B32" s="262"/>
      <c r="C32" s="263"/>
      <c r="D32" s="17" t="s">
        <v>91</v>
      </c>
      <c r="E32" s="261" t="s">
        <v>89</v>
      </c>
      <c r="F32" s="262"/>
      <c r="G32" s="262"/>
      <c r="H32" s="262"/>
      <c r="I32" s="262"/>
      <c r="J32" s="263"/>
      <c r="K32" s="19">
        <v>40.92</v>
      </c>
      <c r="L32" s="108">
        <v>0</v>
      </c>
      <c r="M32" s="134"/>
      <c r="N32" s="20"/>
      <c r="O32" s="21" t="str">
        <f t="shared" si="9"/>
        <v/>
      </c>
      <c r="P32" s="24" t="str">
        <f>IF(N32&lt;&gt;"",L32*O32,"")</f>
        <v/>
      </c>
      <c r="Q32" s="23"/>
      <c r="R32" s="24" t="str">
        <f t="shared" si="6"/>
        <v/>
      </c>
    </row>
    <row r="33" spans="1:18" ht="18.600000000000001" customHeight="1">
      <c r="A33" s="258" t="s">
        <v>92</v>
      </c>
      <c r="B33" s="259"/>
      <c r="C33" s="260"/>
      <c r="D33" s="25" t="s">
        <v>93</v>
      </c>
      <c r="E33" s="261" t="s">
        <v>94</v>
      </c>
      <c r="F33" s="262"/>
      <c r="G33" s="262"/>
      <c r="H33" s="262"/>
      <c r="I33" s="262"/>
      <c r="J33" s="263"/>
      <c r="K33" s="19">
        <v>39.6</v>
      </c>
      <c r="L33" s="109">
        <v>0</v>
      </c>
      <c r="M33" s="135"/>
      <c r="N33" s="20">
        <v>0</v>
      </c>
      <c r="O33" s="28">
        <f t="shared" si="9"/>
        <v>0</v>
      </c>
      <c r="P33" s="24">
        <f t="shared" ref="P33:P47" si="10">IF(N33&lt;&gt;"",L33*O33,"")</f>
        <v>0</v>
      </c>
      <c r="Q33" s="29"/>
      <c r="R33" s="24">
        <f t="shared" si="6"/>
        <v>0</v>
      </c>
    </row>
    <row r="34" spans="1:18" ht="18.600000000000001" hidden="1" customHeight="1" thickTop="1" thickBot="1">
      <c r="A34" s="261" t="s">
        <v>95</v>
      </c>
      <c r="B34" s="262"/>
      <c r="C34" s="263"/>
      <c r="D34" s="17" t="s">
        <v>96</v>
      </c>
      <c r="E34" s="261" t="s">
        <v>94</v>
      </c>
      <c r="F34" s="262"/>
      <c r="G34" s="262"/>
      <c r="H34" s="262"/>
      <c r="I34" s="262"/>
      <c r="J34" s="263"/>
      <c r="K34" s="19">
        <v>40.26</v>
      </c>
      <c r="L34" s="108">
        <v>0</v>
      </c>
      <c r="M34" s="134"/>
      <c r="N34" s="27"/>
      <c r="O34" s="21" t="str">
        <f t="shared" si="9"/>
        <v/>
      </c>
      <c r="P34" s="24" t="str">
        <f t="shared" si="10"/>
        <v/>
      </c>
      <c r="Q34" s="23"/>
      <c r="R34" s="24" t="str">
        <f t="shared" si="6"/>
        <v/>
      </c>
    </row>
    <row r="35" spans="1:18" ht="18.600000000000001" hidden="1" customHeight="1" thickTop="1" thickBot="1">
      <c r="A35" s="261" t="s">
        <v>97</v>
      </c>
      <c r="B35" s="262"/>
      <c r="C35" s="263"/>
      <c r="D35" s="25" t="s">
        <v>98</v>
      </c>
      <c r="E35" s="309" t="s">
        <v>99</v>
      </c>
      <c r="F35" s="310"/>
      <c r="G35" s="310"/>
      <c r="H35" s="310"/>
      <c r="I35" s="310"/>
      <c r="J35" s="311"/>
      <c r="K35" s="19">
        <v>73.83</v>
      </c>
      <c r="L35" s="109">
        <v>0</v>
      </c>
      <c r="M35" s="135"/>
      <c r="N35" s="27"/>
      <c r="O35" s="28" t="str">
        <f t="shared" si="9"/>
        <v/>
      </c>
      <c r="P35" s="24" t="str">
        <f t="shared" si="10"/>
        <v/>
      </c>
      <c r="Q35" s="42"/>
      <c r="R35" s="24" t="str">
        <f t="shared" si="6"/>
        <v/>
      </c>
    </row>
    <row r="36" spans="1:18" ht="18.600000000000001" hidden="1" customHeight="1" thickTop="1" thickBot="1">
      <c r="A36" s="261" t="s">
        <v>100</v>
      </c>
      <c r="B36" s="262"/>
      <c r="C36" s="263"/>
      <c r="D36" s="17" t="s">
        <v>101</v>
      </c>
      <c r="E36" s="261" t="s">
        <v>99</v>
      </c>
      <c r="F36" s="262"/>
      <c r="G36" s="262"/>
      <c r="H36" s="262"/>
      <c r="I36" s="262"/>
      <c r="J36" s="263"/>
      <c r="K36" s="19">
        <v>32.6</v>
      </c>
      <c r="L36" s="108">
        <v>0</v>
      </c>
      <c r="M36" s="134"/>
      <c r="N36" s="27"/>
      <c r="O36" s="21" t="str">
        <f t="shared" si="9"/>
        <v/>
      </c>
      <c r="P36" s="24" t="str">
        <f t="shared" si="10"/>
        <v/>
      </c>
      <c r="Q36" s="43"/>
      <c r="R36" s="24" t="str">
        <f t="shared" si="6"/>
        <v/>
      </c>
    </row>
    <row r="37" spans="1:18" ht="39" hidden="1" customHeight="1" thickTop="1" thickBot="1">
      <c r="A37" s="261" t="s">
        <v>102</v>
      </c>
      <c r="B37" s="262"/>
      <c r="C37" s="263"/>
      <c r="D37" s="17" t="s">
        <v>103</v>
      </c>
      <c r="E37" s="261" t="s">
        <v>104</v>
      </c>
      <c r="F37" s="262"/>
      <c r="G37" s="262"/>
      <c r="H37" s="262"/>
      <c r="I37" s="262"/>
      <c r="J37" s="263"/>
      <c r="K37" s="19">
        <v>52.8</v>
      </c>
      <c r="L37" s="108">
        <v>0</v>
      </c>
      <c r="M37" s="136"/>
      <c r="N37" s="27"/>
      <c r="O37" s="106" t="str">
        <f t="shared" si="9"/>
        <v/>
      </c>
      <c r="P37" s="24" t="str">
        <f t="shared" si="10"/>
        <v/>
      </c>
      <c r="Q37" s="42"/>
      <c r="R37" s="24" t="str">
        <f t="shared" si="6"/>
        <v/>
      </c>
    </row>
    <row r="38" spans="1:18" ht="39" hidden="1" customHeight="1" thickTop="1" thickBot="1">
      <c r="A38" s="261" t="s">
        <v>105</v>
      </c>
      <c r="B38" s="262"/>
      <c r="C38" s="263"/>
      <c r="D38" s="44" t="s">
        <v>106</v>
      </c>
      <c r="E38" s="261" t="s">
        <v>107</v>
      </c>
      <c r="F38" s="262"/>
      <c r="G38" s="262"/>
      <c r="H38" s="262"/>
      <c r="I38" s="262"/>
      <c r="J38" s="263"/>
      <c r="K38" s="19">
        <v>24.61</v>
      </c>
      <c r="L38" s="108">
        <v>0</v>
      </c>
      <c r="M38" s="136"/>
      <c r="N38" s="27"/>
      <c r="O38" s="106" t="str">
        <f t="shared" si="9"/>
        <v/>
      </c>
      <c r="P38" s="24" t="str">
        <f t="shared" si="10"/>
        <v/>
      </c>
      <c r="Q38" s="43"/>
      <c r="R38" s="24" t="str">
        <f>IF(N38&lt;&gt;"",O38+P38-Q38,"")</f>
        <v/>
      </c>
    </row>
    <row r="39" spans="1:18" ht="38.450000000000003" hidden="1" customHeight="1" thickTop="1" thickBot="1">
      <c r="A39" s="261" t="s">
        <v>108</v>
      </c>
      <c r="B39" s="262"/>
      <c r="C39" s="263"/>
      <c r="D39" s="17" t="s">
        <v>109</v>
      </c>
      <c r="E39" s="261" t="s">
        <v>107</v>
      </c>
      <c r="F39" s="262"/>
      <c r="G39" s="262"/>
      <c r="H39" s="262"/>
      <c r="I39" s="262"/>
      <c r="J39" s="263"/>
      <c r="K39" s="19">
        <v>24.45</v>
      </c>
      <c r="L39" s="108">
        <v>0</v>
      </c>
      <c r="M39" s="136"/>
      <c r="N39" s="27"/>
      <c r="O39" s="21" t="str">
        <f t="shared" si="9"/>
        <v/>
      </c>
      <c r="P39" s="24" t="str">
        <f t="shared" si="10"/>
        <v/>
      </c>
      <c r="Q39" s="43"/>
      <c r="R39" s="24" t="str">
        <f t="shared" si="6"/>
        <v/>
      </c>
    </row>
    <row r="40" spans="1:18" ht="39" hidden="1" customHeight="1" thickTop="1" thickBot="1">
      <c r="A40" s="261" t="s">
        <v>110</v>
      </c>
      <c r="B40" s="262"/>
      <c r="C40" s="263"/>
      <c r="D40" s="17" t="s">
        <v>111</v>
      </c>
      <c r="E40" s="261" t="s">
        <v>112</v>
      </c>
      <c r="F40" s="262"/>
      <c r="G40" s="262"/>
      <c r="H40" s="262"/>
      <c r="I40" s="262"/>
      <c r="J40" s="263"/>
      <c r="K40" s="19">
        <v>21.99</v>
      </c>
      <c r="L40" s="108">
        <v>0</v>
      </c>
      <c r="M40" s="136"/>
      <c r="N40" s="27"/>
      <c r="O40" s="106" t="str">
        <f t="shared" si="9"/>
        <v/>
      </c>
      <c r="P40" s="24" t="str">
        <f t="shared" si="10"/>
        <v/>
      </c>
      <c r="Q40" s="43"/>
      <c r="R40" s="24" t="str">
        <f t="shared" si="6"/>
        <v/>
      </c>
    </row>
    <row r="41" spans="1:18" ht="39" hidden="1" customHeight="1" thickTop="1" thickBot="1">
      <c r="A41" s="261" t="s">
        <v>113</v>
      </c>
      <c r="B41" s="262"/>
      <c r="C41" s="263"/>
      <c r="D41" s="17" t="s">
        <v>114</v>
      </c>
      <c r="E41" s="261" t="s">
        <v>112</v>
      </c>
      <c r="F41" s="262"/>
      <c r="G41" s="262"/>
      <c r="H41" s="262"/>
      <c r="I41" s="262"/>
      <c r="J41" s="263"/>
      <c r="K41" s="19">
        <v>21.99</v>
      </c>
      <c r="L41" s="109">
        <v>0</v>
      </c>
      <c r="M41" s="135"/>
      <c r="N41" s="27"/>
      <c r="O41" s="106" t="str">
        <f t="shared" si="9"/>
        <v/>
      </c>
      <c r="P41" s="24" t="str">
        <f t="shared" si="10"/>
        <v/>
      </c>
      <c r="Q41" s="42"/>
      <c r="R41" s="24" t="str">
        <f t="shared" si="6"/>
        <v/>
      </c>
    </row>
    <row r="42" spans="1:18" ht="18.600000000000001" hidden="1" customHeight="1" thickTop="1" thickBot="1">
      <c r="A42" s="261" t="s">
        <v>115</v>
      </c>
      <c r="B42" s="262"/>
      <c r="C42" s="263"/>
      <c r="D42" s="17" t="s">
        <v>116</v>
      </c>
      <c r="E42" s="261" t="s">
        <v>99</v>
      </c>
      <c r="F42" s="262"/>
      <c r="G42" s="262"/>
      <c r="H42" s="262"/>
      <c r="I42" s="262"/>
      <c r="J42" s="263"/>
      <c r="K42" s="19">
        <v>128.18</v>
      </c>
      <c r="L42" s="108">
        <v>0</v>
      </c>
      <c r="M42" s="134"/>
      <c r="N42" s="30"/>
      <c r="O42" s="106" t="str">
        <f t="shared" si="9"/>
        <v/>
      </c>
      <c r="P42" s="24" t="str">
        <f t="shared" si="10"/>
        <v/>
      </c>
      <c r="Q42" s="43"/>
      <c r="R42" s="24" t="str">
        <f t="shared" si="6"/>
        <v/>
      </c>
    </row>
    <row r="43" spans="1:18" ht="18.600000000000001" hidden="1" customHeight="1" thickTop="1" thickBot="1">
      <c r="A43" s="261" t="s">
        <v>117</v>
      </c>
      <c r="B43" s="262"/>
      <c r="C43" s="263"/>
      <c r="D43" s="17" t="s">
        <v>118</v>
      </c>
      <c r="E43" s="261" t="s">
        <v>99</v>
      </c>
      <c r="F43" s="262"/>
      <c r="G43" s="262"/>
      <c r="H43" s="262"/>
      <c r="I43" s="262"/>
      <c r="J43" s="263"/>
      <c r="K43" s="19">
        <v>170.91</v>
      </c>
      <c r="L43" s="108">
        <v>0</v>
      </c>
      <c r="M43" s="136"/>
      <c r="N43" s="33"/>
      <c r="O43" s="21" t="str">
        <f t="shared" si="9"/>
        <v/>
      </c>
      <c r="P43" s="24" t="str">
        <f t="shared" si="10"/>
        <v/>
      </c>
      <c r="Q43" s="43"/>
      <c r="R43" s="24" t="str">
        <f t="shared" si="6"/>
        <v/>
      </c>
    </row>
    <row r="44" spans="1:18" ht="18.600000000000001" customHeight="1">
      <c r="A44" s="258" t="s">
        <v>119</v>
      </c>
      <c r="B44" s="259"/>
      <c r="C44" s="260"/>
      <c r="D44" s="17" t="s">
        <v>120</v>
      </c>
      <c r="E44" s="261" t="s">
        <v>121</v>
      </c>
      <c r="F44" s="262"/>
      <c r="G44" s="262"/>
      <c r="H44" s="262"/>
      <c r="I44" s="262"/>
      <c r="J44" s="263"/>
      <c r="K44" s="19">
        <v>51.56</v>
      </c>
      <c r="L44" s="108">
        <v>0</v>
      </c>
      <c r="M44" s="136"/>
      <c r="N44" s="33">
        <v>0</v>
      </c>
      <c r="O44" s="28">
        <f t="shared" si="9"/>
        <v>0</v>
      </c>
      <c r="P44" s="24">
        <f t="shared" si="10"/>
        <v>0</v>
      </c>
      <c r="Q44" s="43"/>
      <c r="R44" s="24">
        <f t="shared" si="6"/>
        <v>0</v>
      </c>
    </row>
    <row r="45" spans="1:18" ht="18.600000000000001" hidden="1" customHeight="1" thickTop="1" thickBot="1">
      <c r="A45" s="261" t="s">
        <v>122</v>
      </c>
      <c r="B45" s="262"/>
      <c r="C45" s="263"/>
      <c r="D45" s="17" t="s">
        <v>123</v>
      </c>
      <c r="E45" s="261" t="s">
        <v>121</v>
      </c>
      <c r="F45" s="262"/>
      <c r="G45" s="262"/>
      <c r="H45" s="262"/>
      <c r="I45" s="262"/>
      <c r="J45" s="263"/>
      <c r="K45" s="19">
        <v>103.11</v>
      </c>
      <c r="L45" s="108">
        <v>0</v>
      </c>
      <c r="M45" s="136"/>
      <c r="N45" s="33"/>
      <c r="O45" s="21" t="str">
        <f t="shared" si="9"/>
        <v/>
      </c>
      <c r="P45" s="24" t="str">
        <f t="shared" si="10"/>
        <v/>
      </c>
      <c r="Q45" s="43"/>
      <c r="R45" s="24" t="str">
        <f t="shared" si="6"/>
        <v/>
      </c>
    </row>
    <row r="46" spans="1:18" ht="18.600000000000001" hidden="1" customHeight="1" thickTop="1" thickBot="1">
      <c r="A46" s="278" t="s">
        <v>124</v>
      </c>
      <c r="B46" s="279"/>
      <c r="C46" s="280"/>
      <c r="D46" s="44" t="s">
        <v>125</v>
      </c>
      <c r="E46" s="261" t="s">
        <v>121</v>
      </c>
      <c r="F46" s="262"/>
      <c r="G46" s="262"/>
      <c r="H46" s="262"/>
      <c r="I46" s="262"/>
      <c r="J46" s="263"/>
      <c r="K46" s="19">
        <v>330</v>
      </c>
      <c r="L46" s="109">
        <v>0</v>
      </c>
      <c r="M46" s="135"/>
      <c r="N46" s="33"/>
      <c r="O46" s="21" t="str">
        <f t="shared" si="9"/>
        <v/>
      </c>
      <c r="P46" s="24" t="str">
        <f t="shared" ref="P46" si="11">IF(N46&lt;&gt;"",L46*O46,"")</f>
        <v/>
      </c>
      <c r="Q46" s="43"/>
      <c r="R46" s="24" t="str">
        <f t="shared" ref="R46" si="12">IF(N46&lt;&gt;"",O46+P46-Q46,"")</f>
        <v/>
      </c>
    </row>
    <row r="47" spans="1:18" ht="18.600000000000001" hidden="1" customHeight="1" thickTop="1" thickBot="1">
      <c r="A47" s="278" t="s">
        <v>126</v>
      </c>
      <c r="B47" s="279"/>
      <c r="C47" s="280"/>
      <c r="D47" s="44" t="s">
        <v>127</v>
      </c>
      <c r="E47" s="261" t="s">
        <v>99</v>
      </c>
      <c r="F47" s="262"/>
      <c r="G47" s="262"/>
      <c r="H47" s="262"/>
      <c r="I47" s="262"/>
      <c r="J47" s="263"/>
      <c r="K47" s="19">
        <v>330</v>
      </c>
      <c r="L47" s="109">
        <v>0</v>
      </c>
      <c r="M47" s="135"/>
      <c r="N47" s="33"/>
      <c r="O47" s="21" t="str">
        <f t="shared" ref="O47:O48" si="13">IF(N47&lt;&gt;"",K47*N47,"")</f>
        <v/>
      </c>
      <c r="P47" s="24" t="str">
        <f t="shared" si="10"/>
        <v/>
      </c>
      <c r="Q47" s="43"/>
      <c r="R47" s="24" t="str">
        <f t="shared" si="6"/>
        <v/>
      </c>
    </row>
    <row r="48" spans="1:18" ht="18.600000000000001" hidden="1" customHeight="1" thickTop="1">
      <c r="A48" s="281" t="s">
        <v>128</v>
      </c>
      <c r="B48" s="282"/>
      <c r="C48" s="283"/>
      <c r="D48" s="123" t="s">
        <v>129</v>
      </c>
      <c r="E48" s="265" t="s">
        <v>99</v>
      </c>
      <c r="F48" s="266"/>
      <c r="G48" s="266"/>
      <c r="H48" s="266"/>
      <c r="I48" s="266"/>
      <c r="J48" s="267"/>
      <c r="K48" s="124">
        <v>330</v>
      </c>
      <c r="L48" s="112">
        <v>0</v>
      </c>
      <c r="M48" s="137"/>
      <c r="N48" s="33"/>
      <c r="O48" s="45" t="str">
        <f t="shared" si="13"/>
        <v/>
      </c>
      <c r="P48" s="46" t="str">
        <f>IF(N48&lt;&gt;"",L48*O48,"")</f>
        <v/>
      </c>
      <c r="Q48" s="47"/>
      <c r="R48" s="46" t="str">
        <f t="shared" si="6"/>
        <v/>
      </c>
    </row>
    <row r="49" spans="1:18" ht="18.600000000000001" hidden="1" customHeight="1">
      <c r="A49" s="180" t="s">
        <v>130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2"/>
      <c r="L49" s="183"/>
      <c r="M49" s="183"/>
      <c r="N49" s="181"/>
      <c r="O49" s="181"/>
      <c r="P49" s="181"/>
      <c r="Q49" s="181"/>
      <c r="R49" s="181"/>
    </row>
    <row r="50" spans="1:18" ht="18.600000000000001" hidden="1" customHeight="1" thickBot="1">
      <c r="A50" s="255" t="s">
        <v>131</v>
      </c>
      <c r="B50" s="256"/>
      <c r="C50" s="257"/>
      <c r="D50" s="44" t="s">
        <v>132</v>
      </c>
      <c r="E50" s="275" t="s">
        <v>133</v>
      </c>
      <c r="F50" s="276"/>
      <c r="G50" s="276"/>
      <c r="H50" s="276"/>
      <c r="I50" s="276"/>
      <c r="J50" s="277"/>
      <c r="K50" s="118">
        <v>5.5</v>
      </c>
      <c r="L50" s="119">
        <v>0.2</v>
      </c>
      <c r="M50" s="142"/>
      <c r="N50" s="122"/>
      <c r="O50" s="64" t="str">
        <f t="shared" ref="O50:O57" si="14">IF(N50&lt;&gt;"",K50*N50,"")</f>
        <v/>
      </c>
      <c r="P50" s="36" t="str">
        <f>IF(N50&lt;&gt;"",L50*O50,"")</f>
        <v/>
      </c>
      <c r="Q50" s="65"/>
      <c r="R50" s="36" t="str">
        <f t="shared" ref="R50:R57" si="15">IF(N50&lt;&gt;"",O50+P50-Q50,"")</f>
        <v/>
      </c>
    </row>
    <row r="51" spans="1:18" ht="39" hidden="1" customHeight="1" thickTop="1" thickBot="1">
      <c r="A51" s="261" t="s">
        <v>134</v>
      </c>
      <c r="B51" s="262"/>
      <c r="C51" s="263"/>
      <c r="D51" s="17" t="s">
        <v>135</v>
      </c>
      <c r="E51" s="261" t="s">
        <v>136</v>
      </c>
      <c r="F51" s="262"/>
      <c r="G51" s="262"/>
      <c r="H51" s="262"/>
      <c r="I51" s="206"/>
      <c r="J51" s="208" t="s">
        <v>137</v>
      </c>
      <c r="K51" s="205">
        <v>75.63</v>
      </c>
      <c r="L51" s="108">
        <v>0.2</v>
      </c>
      <c r="M51" s="134"/>
      <c r="N51" s="20"/>
      <c r="O51" s="21" t="str">
        <f t="shared" si="14"/>
        <v/>
      </c>
      <c r="P51" s="24" t="str">
        <f>IF(N51&lt;&gt;"",L51*O51,"")</f>
        <v/>
      </c>
      <c r="Q51" s="43"/>
      <c r="R51" s="24" t="str">
        <f t="shared" si="15"/>
        <v/>
      </c>
    </row>
    <row r="52" spans="1:18" ht="39" hidden="1" customHeight="1" thickTop="1" thickBot="1">
      <c r="A52" s="261" t="s">
        <v>138</v>
      </c>
      <c r="B52" s="262"/>
      <c r="C52" s="263"/>
      <c r="D52" s="63" t="s">
        <v>139</v>
      </c>
      <c r="E52" s="261" t="s">
        <v>140</v>
      </c>
      <c r="F52" s="262"/>
      <c r="G52" s="262"/>
      <c r="H52" s="262"/>
      <c r="I52" s="206"/>
      <c r="J52" s="208" t="s">
        <v>137</v>
      </c>
      <c r="K52" s="205">
        <v>27.49</v>
      </c>
      <c r="L52" s="114">
        <v>0.2</v>
      </c>
      <c r="M52" s="143"/>
      <c r="N52" s="20"/>
      <c r="O52" s="21" t="str">
        <f t="shared" si="14"/>
        <v/>
      </c>
      <c r="P52" s="24" t="str">
        <f t="shared" ref="P52:P56" si="16">IF(N52&lt;&gt;"",L52*O52,"")</f>
        <v/>
      </c>
      <c r="Q52" s="43"/>
      <c r="R52" s="24" t="str">
        <f t="shared" si="15"/>
        <v/>
      </c>
    </row>
    <row r="53" spans="1:18" ht="39" hidden="1" customHeight="1" thickTop="1" thickBot="1">
      <c r="A53" s="261" t="s">
        <v>141</v>
      </c>
      <c r="B53" s="262"/>
      <c r="C53" s="263"/>
      <c r="D53" s="17" t="s">
        <v>142</v>
      </c>
      <c r="E53" s="261" t="s">
        <v>143</v>
      </c>
      <c r="F53" s="262"/>
      <c r="G53" s="262"/>
      <c r="H53" s="262"/>
      <c r="I53" s="206"/>
      <c r="J53" s="208" t="s">
        <v>137</v>
      </c>
      <c r="K53" s="205">
        <v>13.2</v>
      </c>
      <c r="L53" s="108">
        <v>0.2</v>
      </c>
      <c r="M53" s="134"/>
      <c r="N53" s="20"/>
      <c r="O53" s="21" t="str">
        <f t="shared" si="14"/>
        <v/>
      </c>
      <c r="P53" s="24" t="str">
        <f t="shared" si="16"/>
        <v/>
      </c>
      <c r="Q53" s="43"/>
      <c r="R53" s="24" t="str">
        <f t="shared" si="15"/>
        <v/>
      </c>
    </row>
    <row r="54" spans="1:18" ht="39" hidden="1" customHeight="1" thickTop="1" thickBot="1">
      <c r="A54" s="261" t="s">
        <v>144</v>
      </c>
      <c r="B54" s="262"/>
      <c r="C54" s="263"/>
      <c r="D54" s="17" t="s">
        <v>145</v>
      </c>
      <c r="E54" s="261" t="s">
        <v>146</v>
      </c>
      <c r="F54" s="262"/>
      <c r="G54" s="262"/>
      <c r="H54" s="262"/>
      <c r="I54" s="262"/>
      <c r="J54" s="209" t="s">
        <v>137</v>
      </c>
      <c r="K54" s="205">
        <v>209</v>
      </c>
      <c r="L54" s="108">
        <v>0.2</v>
      </c>
      <c r="M54" s="134"/>
      <c r="N54" s="20"/>
      <c r="O54" s="21" t="str">
        <f t="shared" si="14"/>
        <v/>
      </c>
      <c r="P54" s="24" t="str">
        <f t="shared" si="16"/>
        <v/>
      </c>
      <c r="Q54" s="43"/>
      <c r="R54" s="24" t="str">
        <f t="shared" si="15"/>
        <v/>
      </c>
    </row>
    <row r="55" spans="1:18" ht="18.600000000000001" hidden="1" customHeight="1" thickTop="1" thickBot="1">
      <c r="A55" s="261" t="s">
        <v>147</v>
      </c>
      <c r="B55" s="262"/>
      <c r="C55" s="263"/>
      <c r="D55" s="17" t="s">
        <v>148</v>
      </c>
      <c r="E55" s="261" t="s">
        <v>149</v>
      </c>
      <c r="F55" s="262"/>
      <c r="G55" s="262"/>
      <c r="H55" s="262"/>
      <c r="I55" s="262"/>
      <c r="J55" s="274"/>
      <c r="K55" s="19">
        <v>10</v>
      </c>
      <c r="L55" s="108">
        <v>0.2</v>
      </c>
      <c r="M55" s="134"/>
      <c r="N55" s="20"/>
      <c r="O55" s="21" t="str">
        <f t="shared" si="14"/>
        <v/>
      </c>
      <c r="P55" s="24" t="str">
        <f t="shared" si="16"/>
        <v/>
      </c>
      <c r="Q55" s="43"/>
      <c r="R55" s="24" t="str">
        <f t="shared" si="15"/>
        <v/>
      </c>
    </row>
    <row r="56" spans="1:18" ht="18.600000000000001" hidden="1" customHeight="1" thickTop="1" thickBot="1">
      <c r="A56" s="261" t="s">
        <v>150</v>
      </c>
      <c r="B56" s="262"/>
      <c r="C56" s="263"/>
      <c r="D56" s="17" t="s">
        <v>151</v>
      </c>
      <c r="E56" s="261" t="s">
        <v>152</v>
      </c>
      <c r="F56" s="262"/>
      <c r="G56" s="262"/>
      <c r="H56" s="262"/>
      <c r="I56" s="262"/>
      <c r="J56" s="263"/>
      <c r="K56" s="19">
        <v>12.95</v>
      </c>
      <c r="L56" s="108">
        <v>0.2</v>
      </c>
      <c r="M56" s="134"/>
      <c r="N56" s="20"/>
      <c r="O56" s="21" t="str">
        <f t="shared" si="14"/>
        <v/>
      </c>
      <c r="P56" s="24" t="str">
        <f t="shared" si="16"/>
        <v/>
      </c>
      <c r="Q56" s="43"/>
      <c r="R56" s="24" t="str">
        <f t="shared" si="15"/>
        <v/>
      </c>
    </row>
    <row r="57" spans="1:18" ht="18.600000000000001" hidden="1" customHeight="1" thickTop="1">
      <c r="A57" s="265" t="s">
        <v>150</v>
      </c>
      <c r="B57" s="266"/>
      <c r="C57" s="267"/>
      <c r="D57" s="31" t="s">
        <v>151</v>
      </c>
      <c r="E57" s="265" t="s">
        <v>153</v>
      </c>
      <c r="F57" s="266"/>
      <c r="G57" s="266"/>
      <c r="H57" s="266"/>
      <c r="I57" s="266"/>
      <c r="J57" s="267"/>
      <c r="K57" s="32">
        <v>98.5</v>
      </c>
      <c r="L57" s="110">
        <v>0.2</v>
      </c>
      <c r="M57" s="135"/>
      <c r="N57" s="33"/>
      <c r="O57" s="34" t="str">
        <f t="shared" si="14"/>
        <v/>
      </c>
      <c r="P57" s="67" t="str">
        <f>IF(N57&lt;&gt;"",L57*O57,"")</f>
        <v/>
      </c>
      <c r="Q57" s="47"/>
      <c r="R57" s="76" t="str">
        <f t="shared" si="15"/>
        <v/>
      </c>
    </row>
    <row r="58" spans="1:18" hidden="1">
      <c r="A58" s="105" t="s">
        <v>154</v>
      </c>
      <c r="B58" s="48"/>
      <c r="C58" s="48"/>
      <c r="D58" s="48"/>
      <c r="E58" s="48"/>
      <c r="F58" s="48"/>
      <c r="G58" s="48"/>
      <c r="H58" s="48"/>
      <c r="I58" s="48"/>
      <c r="J58" s="48"/>
      <c r="K58" s="178"/>
      <c r="L58" s="84"/>
      <c r="M58" s="179"/>
      <c r="N58" s="48"/>
      <c r="O58" s="48"/>
      <c r="P58" s="48"/>
      <c r="Q58" s="48"/>
      <c r="R58" s="145"/>
    </row>
    <row r="59" spans="1:18" ht="18.600000000000001" hidden="1" customHeight="1" thickBot="1">
      <c r="A59" s="255" t="s">
        <v>155</v>
      </c>
      <c r="B59" s="256"/>
      <c r="C59" s="257"/>
      <c r="D59" s="10" t="s">
        <v>156</v>
      </c>
      <c r="E59" s="271" t="s">
        <v>157</v>
      </c>
      <c r="F59" s="272"/>
      <c r="G59" s="272"/>
      <c r="H59" s="272"/>
      <c r="I59" s="272"/>
      <c r="J59" s="273"/>
      <c r="K59" s="12">
        <v>30.43</v>
      </c>
      <c r="L59" s="107">
        <v>0</v>
      </c>
      <c r="M59" s="133"/>
      <c r="N59" s="13"/>
      <c r="O59" s="14" t="str">
        <f>IF(N59&lt;&gt;"",K59*N59,"")</f>
        <v/>
      </c>
      <c r="P59" s="49" t="str">
        <f>IF(N59&lt;&gt;"",L59*O59,"")</f>
        <v/>
      </c>
      <c r="Q59" s="50"/>
      <c r="R59" s="24" t="str">
        <f t="shared" si="6"/>
        <v/>
      </c>
    </row>
    <row r="60" spans="1:18" ht="18.600000000000001" hidden="1" customHeight="1" thickTop="1" thickBot="1">
      <c r="A60" s="261" t="s">
        <v>158</v>
      </c>
      <c r="B60" s="262"/>
      <c r="C60" s="263"/>
      <c r="D60" s="17" t="s">
        <v>159</v>
      </c>
      <c r="E60" s="284" t="s">
        <v>157</v>
      </c>
      <c r="F60" s="285"/>
      <c r="G60" s="285"/>
      <c r="H60" s="285"/>
      <c r="I60" s="285"/>
      <c r="J60" s="286"/>
      <c r="K60" s="19">
        <v>30.43</v>
      </c>
      <c r="L60" s="108">
        <v>0</v>
      </c>
      <c r="M60" s="136"/>
      <c r="N60" s="20"/>
      <c r="O60" s="21" t="str">
        <f>IF(N60&lt;&gt;"",K60*N60,"")</f>
        <v/>
      </c>
      <c r="P60" s="24" t="str">
        <f>IF(N60&lt;&gt;"",L60*O60,"")</f>
        <v/>
      </c>
      <c r="Q60" s="43"/>
      <c r="R60" s="24" t="str">
        <f t="shared" si="6"/>
        <v/>
      </c>
    </row>
    <row r="61" spans="1:18" ht="18.600000000000001" hidden="1" customHeight="1" thickTop="1" thickBot="1">
      <c r="A61" s="261" t="s">
        <v>160</v>
      </c>
      <c r="B61" s="262"/>
      <c r="C61" s="263"/>
      <c r="D61" s="17" t="s">
        <v>161</v>
      </c>
      <c r="E61" s="284" t="s">
        <v>162</v>
      </c>
      <c r="F61" s="285"/>
      <c r="G61" s="285"/>
      <c r="H61" s="285"/>
      <c r="I61" s="285"/>
      <c r="J61" s="286"/>
      <c r="K61" s="19">
        <v>11.06</v>
      </c>
      <c r="L61" s="108">
        <v>0</v>
      </c>
      <c r="M61" s="136"/>
      <c r="N61" s="20"/>
      <c r="O61" s="21" t="str">
        <f>IF(N61&lt;&gt;"",K61*N61,"")</f>
        <v/>
      </c>
      <c r="P61" s="24" t="str">
        <f t="shared" ref="P61:P62" si="17">IF(N61&lt;&gt;"",L61*O61,"")</f>
        <v/>
      </c>
      <c r="Q61" s="43"/>
      <c r="R61" s="24" t="str">
        <f t="shared" si="6"/>
        <v/>
      </c>
    </row>
    <row r="62" spans="1:18" ht="18.600000000000001" hidden="1" customHeight="1" thickTop="1" thickBot="1">
      <c r="A62" s="261" t="s">
        <v>163</v>
      </c>
      <c r="B62" s="262"/>
      <c r="C62" s="263"/>
      <c r="D62" s="25" t="s">
        <v>164</v>
      </c>
      <c r="E62" s="284" t="s">
        <v>162</v>
      </c>
      <c r="F62" s="285"/>
      <c r="G62" s="285"/>
      <c r="H62" s="285"/>
      <c r="I62" s="285"/>
      <c r="J62" s="286"/>
      <c r="K62" s="19">
        <v>11.06</v>
      </c>
      <c r="L62" s="109">
        <v>0</v>
      </c>
      <c r="M62" s="135"/>
      <c r="N62" s="20"/>
      <c r="O62" s="28" t="str">
        <f>IF(N62&lt;&gt;"",K62*N62,"")</f>
        <v/>
      </c>
      <c r="P62" s="24" t="str">
        <f t="shared" si="17"/>
        <v/>
      </c>
      <c r="Q62" s="42"/>
      <c r="R62" s="24" t="str">
        <f t="shared" si="6"/>
        <v/>
      </c>
    </row>
    <row r="63" spans="1:18" ht="18.600000000000001" hidden="1" customHeight="1" thickTop="1">
      <c r="A63" s="265" t="s">
        <v>165</v>
      </c>
      <c r="B63" s="266"/>
      <c r="C63" s="267"/>
      <c r="D63" s="17" t="s">
        <v>166</v>
      </c>
      <c r="E63" s="265" t="s">
        <v>167</v>
      </c>
      <c r="F63" s="266"/>
      <c r="G63" s="266"/>
      <c r="H63" s="266"/>
      <c r="I63" s="266"/>
      <c r="J63" s="267"/>
      <c r="K63" s="19">
        <v>5.78</v>
      </c>
      <c r="L63" s="112">
        <v>0.2</v>
      </c>
      <c r="M63" s="134"/>
      <c r="N63" s="20"/>
      <c r="O63" s="21" t="str">
        <f>IF(N63&lt;&gt;"",K63*N63,"")</f>
        <v/>
      </c>
      <c r="P63" s="24" t="str">
        <f>IF(N63&lt;&gt;"",L63*O63,"")</f>
        <v/>
      </c>
      <c r="Q63" s="43"/>
      <c r="R63" s="24" t="str">
        <f t="shared" si="6"/>
        <v/>
      </c>
    </row>
    <row r="64" spans="1:18" hidden="1">
      <c r="A64" s="51" t="s">
        <v>168</v>
      </c>
      <c r="B64" s="52"/>
      <c r="C64" s="52"/>
      <c r="D64" s="52"/>
      <c r="E64" s="52"/>
      <c r="F64" s="52"/>
      <c r="G64" s="52"/>
      <c r="H64" s="52"/>
      <c r="I64" s="52"/>
      <c r="J64" s="52"/>
      <c r="K64" s="53"/>
      <c r="L64" s="85"/>
      <c r="M64" s="85"/>
      <c r="N64" s="52"/>
      <c r="O64" s="52"/>
      <c r="P64" s="52"/>
      <c r="Q64" s="52"/>
      <c r="R64" s="52"/>
    </row>
    <row r="65" spans="1:19" ht="18.95" hidden="1" customHeight="1" thickBot="1">
      <c r="A65" s="255" t="s">
        <v>169</v>
      </c>
      <c r="B65" s="256"/>
      <c r="C65" s="257"/>
      <c r="D65" s="40" t="s">
        <v>170</v>
      </c>
      <c r="E65" s="261" t="s">
        <v>171</v>
      </c>
      <c r="F65" s="262"/>
      <c r="G65" s="262"/>
      <c r="H65" s="262"/>
      <c r="I65" s="262"/>
      <c r="J65" s="263"/>
      <c r="K65" s="12">
        <v>14.25</v>
      </c>
      <c r="L65" s="111">
        <v>0</v>
      </c>
      <c r="M65" s="135"/>
      <c r="N65" s="30"/>
      <c r="O65" s="41" t="str">
        <f t="shared" ref="O65:O70" si="18">IF(N65&lt;&gt;"",K65*N65,"")</f>
        <v/>
      </c>
      <c r="P65" s="54" t="str">
        <f t="shared" ref="P65:P70" si="19">IF(N65&lt;&gt;"",L65*O65,"")</f>
        <v/>
      </c>
      <c r="Q65" s="55"/>
      <c r="R65" s="24" t="str">
        <f t="shared" si="6"/>
        <v/>
      </c>
    </row>
    <row r="66" spans="1:19" ht="18.95" hidden="1" customHeight="1" thickTop="1" thickBot="1">
      <c r="A66" s="261" t="s">
        <v>172</v>
      </c>
      <c r="B66" s="262"/>
      <c r="C66" s="263"/>
      <c r="D66" s="17" t="s">
        <v>173</v>
      </c>
      <c r="E66" s="261" t="s">
        <v>171</v>
      </c>
      <c r="F66" s="262"/>
      <c r="G66" s="262"/>
      <c r="H66" s="262"/>
      <c r="I66" s="262"/>
      <c r="J66" s="263"/>
      <c r="K66" s="19">
        <v>17.55</v>
      </c>
      <c r="L66" s="108">
        <v>0</v>
      </c>
      <c r="M66" s="134"/>
      <c r="N66" s="27"/>
      <c r="O66" s="21" t="str">
        <f t="shared" si="18"/>
        <v/>
      </c>
      <c r="P66" s="22" t="str">
        <f t="shared" si="19"/>
        <v/>
      </c>
      <c r="Q66" s="23"/>
      <c r="R66" s="24" t="str">
        <f t="shared" si="6"/>
        <v/>
      </c>
    </row>
    <row r="67" spans="1:19" ht="18.95" hidden="1" customHeight="1" thickTop="1" thickBot="1">
      <c r="A67" s="261" t="s">
        <v>174</v>
      </c>
      <c r="B67" s="262"/>
      <c r="C67" s="263"/>
      <c r="D67" s="56" t="s">
        <v>175</v>
      </c>
      <c r="E67" s="261" t="s">
        <v>171</v>
      </c>
      <c r="F67" s="262"/>
      <c r="G67" s="262"/>
      <c r="H67" s="262"/>
      <c r="I67" s="262"/>
      <c r="J67" s="263"/>
      <c r="K67" s="19">
        <v>19.09</v>
      </c>
      <c r="L67" s="113">
        <v>0</v>
      </c>
      <c r="M67" s="138"/>
      <c r="N67" s="27"/>
      <c r="O67" s="57" t="str">
        <f t="shared" si="18"/>
        <v/>
      </c>
      <c r="P67" s="58" t="str">
        <f t="shared" si="19"/>
        <v/>
      </c>
      <c r="Q67" s="59"/>
      <c r="R67" s="24" t="str">
        <f t="shared" si="6"/>
        <v/>
      </c>
    </row>
    <row r="68" spans="1:19" ht="18.95" hidden="1" customHeight="1" thickTop="1" thickBot="1">
      <c r="A68" s="293" t="s">
        <v>176</v>
      </c>
      <c r="B68" s="294"/>
      <c r="C68" s="295"/>
      <c r="D68" s="56" t="s">
        <v>177</v>
      </c>
      <c r="E68" s="293" t="s">
        <v>178</v>
      </c>
      <c r="F68" s="294"/>
      <c r="G68" s="294"/>
      <c r="H68" s="294"/>
      <c r="I68" s="294"/>
      <c r="J68" s="295"/>
      <c r="K68" s="19">
        <v>19.29</v>
      </c>
      <c r="L68" s="113">
        <v>0</v>
      </c>
      <c r="M68" s="138"/>
      <c r="N68" s="27"/>
      <c r="O68" s="57" t="str">
        <f t="shared" si="18"/>
        <v/>
      </c>
      <c r="P68" s="58" t="str">
        <f t="shared" si="19"/>
        <v/>
      </c>
      <c r="Q68" s="59"/>
      <c r="R68" s="24" t="str">
        <f t="shared" si="6"/>
        <v/>
      </c>
    </row>
    <row r="69" spans="1:19" ht="18.95" hidden="1" customHeight="1" thickTop="1" thickBot="1">
      <c r="A69" s="153" t="s">
        <v>179</v>
      </c>
      <c r="B69" s="154"/>
      <c r="C69" s="155"/>
      <c r="D69" s="156" t="s">
        <v>180</v>
      </c>
      <c r="E69" s="157" t="s">
        <v>181</v>
      </c>
      <c r="F69" s="158"/>
      <c r="G69" s="158"/>
      <c r="H69" s="158"/>
      <c r="I69" s="158"/>
      <c r="J69" s="159"/>
      <c r="K69" s="160"/>
      <c r="L69" s="161">
        <v>0.2</v>
      </c>
      <c r="M69" s="139"/>
      <c r="N69" s="27"/>
      <c r="O69" s="57" t="str">
        <f t="shared" si="18"/>
        <v/>
      </c>
      <c r="P69" s="58" t="str">
        <f t="shared" si="19"/>
        <v/>
      </c>
      <c r="Q69" s="120"/>
      <c r="R69" s="24"/>
    </row>
    <row r="70" spans="1:19" ht="18.95" hidden="1" customHeight="1" thickTop="1">
      <c r="A70" s="296" t="s">
        <v>182</v>
      </c>
      <c r="B70" s="297"/>
      <c r="C70" s="298"/>
      <c r="D70" s="31" t="s">
        <v>183</v>
      </c>
      <c r="E70" s="299" t="s">
        <v>182</v>
      </c>
      <c r="F70" s="300"/>
      <c r="G70" s="300"/>
      <c r="H70" s="300"/>
      <c r="I70" s="300"/>
      <c r="J70" s="301"/>
      <c r="K70" s="32">
        <v>2.42</v>
      </c>
      <c r="L70" s="110">
        <v>0.2</v>
      </c>
      <c r="M70" s="135"/>
      <c r="N70" s="30"/>
      <c r="O70" s="34" t="str">
        <f t="shared" si="18"/>
        <v/>
      </c>
      <c r="P70" s="35" t="str">
        <f t="shared" si="19"/>
        <v/>
      </c>
      <c r="Q70" s="60"/>
      <c r="R70" s="24" t="str">
        <f t="shared" si="6"/>
        <v/>
      </c>
    </row>
    <row r="71" spans="1:19" hidden="1">
      <c r="A71" s="169" t="s">
        <v>184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70"/>
      <c r="L71" s="171"/>
      <c r="M71" s="171"/>
      <c r="N71" s="169"/>
      <c r="O71" s="169"/>
      <c r="P71" s="169"/>
      <c r="Q71" s="169"/>
      <c r="R71" s="184"/>
    </row>
    <row r="72" spans="1:19" ht="18.95" hidden="1" thickBot="1">
      <c r="A72" s="271" t="s">
        <v>185</v>
      </c>
      <c r="B72" s="272"/>
      <c r="C72" s="273"/>
      <c r="D72" s="40" t="s">
        <v>186</v>
      </c>
      <c r="E72" s="255" t="s">
        <v>187</v>
      </c>
      <c r="F72" s="256"/>
      <c r="G72" s="256"/>
      <c r="H72" s="256"/>
      <c r="I72" s="256"/>
      <c r="J72" s="257"/>
      <c r="K72" s="12">
        <v>9.85</v>
      </c>
      <c r="L72" s="111">
        <v>0</v>
      </c>
      <c r="M72" s="140"/>
      <c r="N72" s="13"/>
      <c r="O72" s="14" t="str">
        <f>IF(N72&lt;&gt;"",K72*N72,"")</f>
        <v/>
      </c>
      <c r="P72" s="49" t="str">
        <f>IF(N72&lt;&gt;"",L72*O72,"")</f>
        <v/>
      </c>
      <c r="Q72" s="61"/>
      <c r="R72" s="36" t="str">
        <f t="shared" si="6"/>
        <v/>
      </c>
    </row>
    <row r="73" spans="1:19" ht="18.600000000000001" hidden="1" customHeight="1" thickTop="1" thickBot="1">
      <c r="A73" s="287" t="s">
        <v>188</v>
      </c>
      <c r="B73" s="288"/>
      <c r="C73" s="289"/>
      <c r="D73" s="162" t="s">
        <v>189</v>
      </c>
      <c r="E73" s="290" t="s">
        <v>190</v>
      </c>
      <c r="F73" s="291"/>
      <c r="G73" s="291"/>
      <c r="H73" s="291"/>
      <c r="I73" s="291"/>
      <c r="J73" s="292"/>
      <c r="K73" s="163">
        <v>6.55</v>
      </c>
      <c r="L73" s="164">
        <v>0</v>
      </c>
      <c r="M73" s="141"/>
      <c r="N73" s="20"/>
      <c r="O73" s="64" t="str">
        <f t="shared" ref="O73" si="20">IF(N73&lt;&gt;"",K73*N73,"")</f>
        <v/>
      </c>
      <c r="P73" s="24" t="str">
        <f t="shared" ref="P73" si="21">IF(N73&lt;&gt;"",L73*O73,"")</f>
        <v/>
      </c>
      <c r="Q73" s="62"/>
      <c r="R73" s="24" t="str">
        <f t="shared" si="6"/>
        <v/>
      </c>
    </row>
    <row r="74" spans="1:19" ht="38.450000000000003" hidden="1" customHeight="1" thickTop="1">
      <c r="A74" s="284" t="s">
        <v>191</v>
      </c>
      <c r="B74" s="285"/>
      <c r="C74" s="286"/>
      <c r="D74" s="25" t="s">
        <v>192</v>
      </c>
      <c r="E74" s="284" t="s">
        <v>193</v>
      </c>
      <c r="F74" s="285"/>
      <c r="G74" s="285"/>
      <c r="H74" s="285"/>
      <c r="I74" s="285"/>
      <c r="J74" s="286"/>
      <c r="K74" s="19">
        <v>7.27</v>
      </c>
      <c r="L74" s="109">
        <v>0</v>
      </c>
      <c r="M74" s="135"/>
      <c r="N74" s="20"/>
      <c r="O74" s="21" t="str">
        <f>IF(N74&lt;&gt;"",K74*N74,"")</f>
        <v/>
      </c>
      <c r="P74" s="24" t="str">
        <f>IF(N74&lt;&gt;"",L74*O74,"")</f>
        <v/>
      </c>
      <c r="Q74" s="42"/>
      <c r="R74" s="24" t="str">
        <f t="shared" si="6"/>
        <v/>
      </c>
    </row>
    <row r="75" spans="1:19" hidden="1">
      <c r="A75" s="69" t="s">
        <v>194</v>
      </c>
      <c r="B75" s="70"/>
      <c r="C75" s="70"/>
      <c r="D75" s="203" t="s">
        <v>195</v>
      </c>
      <c r="E75" s="70"/>
      <c r="F75" s="70"/>
      <c r="G75" s="70"/>
      <c r="H75" s="70"/>
      <c r="I75" s="70"/>
      <c r="J75" s="70"/>
      <c r="K75" s="71"/>
      <c r="L75" s="86"/>
      <c r="M75" s="86"/>
      <c r="N75" s="72"/>
      <c r="O75" s="72"/>
      <c r="P75" s="72"/>
      <c r="Q75" s="72"/>
      <c r="R75" s="70"/>
    </row>
    <row r="76" spans="1:19" ht="38.450000000000003" hidden="1" customHeight="1" thickBot="1">
      <c r="A76" s="255" t="s">
        <v>196</v>
      </c>
      <c r="B76" s="256"/>
      <c r="C76" s="257"/>
      <c r="D76" s="25" t="s">
        <v>197</v>
      </c>
      <c r="E76" s="255" t="s">
        <v>198</v>
      </c>
      <c r="F76" s="256"/>
      <c r="G76" s="256"/>
      <c r="H76" s="256"/>
      <c r="I76" s="256"/>
      <c r="J76" s="257"/>
      <c r="K76" s="12">
        <v>10.11</v>
      </c>
      <c r="L76" s="107">
        <v>0.2</v>
      </c>
      <c r="M76" s="144"/>
      <c r="N76" s="13"/>
      <c r="O76" s="73" t="str">
        <f t="shared" ref="O76:O105" si="22">IF(N76&lt;&gt;"",K76*N76,"")</f>
        <v/>
      </c>
      <c r="P76" s="49" t="str">
        <f>IF(N76&lt;&gt;"",L76*O76,"")</f>
        <v/>
      </c>
      <c r="Q76" s="66"/>
      <c r="R76" s="36" t="str">
        <f t="shared" si="6"/>
        <v/>
      </c>
      <c r="S76" s="211" t="s">
        <v>199</v>
      </c>
    </row>
    <row r="77" spans="1:19" ht="38.450000000000003" hidden="1" customHeight="1" thickTop="1" thickBot="1">
      <c r="A77" s="261" t="s">
        <v>200</v>
      </c>
      <c r="B77" s="262"/>
      <c r="C77" s="263"/>
      <c r="D77" s="17" t="s">
        <v>201</v>
      </c>
      <c r="E77" s="261" t="s">
        <v>198</v>
      </c>
      <c r="F77" s="262"/>
      <c r="G77" s="262"/>
      <c r="H77" s="262"/>
      <c r="I77" s="262"/>
      <c r="J77" s="263"/>
      <c r="K77" s="19">
        <v>10.11</v>
      </c>
      <c r="L77" s="108">
        <v>0.2</v>
      </c>
      <c r="M77" s="134"/>
      <c r="N77" s="27"/>
      <c r="O77" s="74" t="str">
        <f t="shared" ref="O77" si="23">IF(N77&lt;&gt;"",K77*N77,"")</f>
        <v/>
      </c>
      <c r="P77" s="24" t="str">
        <f>IF(N77&lt;&gt;"",L77*O77,"")</f>
        <v/>
      </c>
      <c r="Q77" s="43"/>
      <c r="R77" s="24" t="str">
        <f t="shared" ref="R77" si="24">IF(N77&lt;&gt;"",O77+P77-Q77,"")</f>
        <v/>
      </c>
      <c r="S77" s="211" t="s">
        <v>199</v>
      </c>
    </row>
    <row r="78" spans="1:19" ht="38.450000000000003" hidden="1" customHeight="1" thickTop="1" thickBot="1">
      <c r="A78" s="261" t="s">
        <v>202</v>
      </c>
      <c r="B78" s="262"/>
      <c r="C78" s="263"/>
      <c r="D78" s="17" t="s">
        <v>203</v>
      </c>
      <c r="E78" s="261" t="s">
        <v>198</v>
      </c>
      <c r="F78" s="262"/>
      <c r="G78" s="262"/>
      <c r="H78" s="262"/>
      <c r="I78" s="262"/>
      <c r="J78" s="263"/>
      <c r="K78" s="19">
        <v>10.11</v>
      </c>
      <c r="L78" s="108">
        <v>0.2</v>
      </c>
      <c r="M78" s="134"/>
      <c r="N78" s="27"/>
      <c r="O78" s="74" t="str">
        <f t="shared" si="22"/>
        <v/>
      </c>
      <c r="P78" s="24" t="str">
        <f>IF(N78&lt;&gt;"",L78*O78,"")</f>
        <v/>
      </c>
      <c r="Q78" s="43"/>
      <c r="R78" s="24" t="str">
        <f t="shared" si="6"/>
        <v/>
      </c>
      <c r="S78" s="211" t="s">
        <v>199</v>
      </c>
    </row>
    <row r="79" spans="1:19" ht="38.450000000000003" hidden="1" customHeight="1" thickTop="1" thickBot="1">
      <c r="A79" s="261" t="s">
        <v>204</v>
      </c>
      <c r="B79" s="262"/>
      <c r="C79" s="263"/>
      <c r="D79" s="25" t="s">
        <v>205</v>
      </c>
      <c r="E79" s="261" t="s">
        <v>198</v>
      </c>
      <c r="F79" s="262"/>
      <c r="G79" s="262"/>
      <c r="H79" s="262"/>
      <c r="I79" s="262"/>
      <c r="J79" s="263"/>
      <c r="K79" s="19">
        <v>10.11</v>
      </c>
      <c r="L79" s="109">
        <v>0.2</v>
      </c>
      <c r="M79" s="135"/>
      <c r="N79" s="30"/>
      <c r="O79" s="75" t="str">
        <f t="shared" si="22"/>
        <v/>
      </c>
      <c r="P79" s="24" t="str">
        <f t="shared" ref="P79:P105" si="25">IF(N79&lt;&gt;"",L79*O79,"")</f>
        <v/>
      </c>
      <c r="Q79" s="42"/>
      <c r="R79" s="24" t="str">
        <f t="shared" si="6"/>
        <v/>
      </c>
      <c r="S79" s="211" t="s">
        <v>199</v>
      </c>
    </row>
    <row r="80" spans="1:19" ht="38.450000000000003" hidden="1" customHeight="1" thickTop="1" thickBot="1">
      <c r="A80" s="261" t="s">
        <v>206</v>
      </c>
      <c r="B80" s="262"/>
      <c r="C80" s="263"/>
      <c r="D80" s="17" t="s">
        <v>207</v>
      </c>
      <c r="E80" s="261" t="s">
        <v>198</v>
      </c>
      <c r="F80" s="262"/>
      <c r="G80" s="262"/>
      <c r="H80" s="262"/>
      <c r="I80" s="262"/>
      <c r="J80" s="263"/>
      <c r="K80" s="19">
        <v>10.11</v>
      </c>
      <c r="L80" s="108">
        <v>0.2</v>
      </c>
      <c r="M80" s="134"/>
      <c r="N80" s="20"/>
      <c r="O80" s="74" t="str">
        <f t="shared" si="22"/>
        <v/>
      </c>
      <c r="P80" s="24" t="str">
        <f t="shared" si="25"/>
        <v/>
      </c>
      <c r="Q80" s="43"/>
      <c r="R80" s="24" t="str">
        <f t="shared" si="6"/>
        <v/>
      </c>
      <c r="S80" s="211" t="s">
        <v>199</v>
      </c>
    </row>
    <row r="81" spans="1:19" ht="38.450000000000003" hidden="1" customHeight="1" thickTop="1" thickBot="1">
      <c r="A81" s="261" t="s">
        <v>208</v>
      </c>
      <c r="B81" s="262"/>
      <c r="C81" s="263"/>
      <c r="D81" s="25" t="s">
        <v>209</v>
      </c>
      <c r="E81" s="261" t="s">
        <v>198</v>
      </c>
      <c r="F81" s="262"/>
      <c r="G81" s="262"/>
      <c r="H81" s="262"/>
      <c r="I81" s="262"/>
      <c r="J81" s="263"/>
      <c r="K81" s="19">
        <v>10.11</v>
      </c>
      <c r="L81" s="109">
        <v>0.2</v>
      </c>
      <c r="M81" s="135"/>
      <c r="N81" s="20"/>
      <c r="O81" s="75" t="str">
        <f t="shared" si="22"/>
        <v/>
      </c>
      <c r="P81" s="24" t="str">
        <f t="shared" si="25"/>
        <v/>
      </c>
      <c r="Q81" s="42"/>
      <c r="R81" s="24" t="str">
        <f t="shared" si="6"/>
        <v/>
      </c>
      <c r="S81" s="211" t="s">
        <v>199</v>
      </c>
    </row>
    <row r="82" spans="1:19" ht="38.450000000000003" hidden="1" customHeight="1" thickTop="1" thickBot="1">
      <c r="A82" s="261" t="s">
        <v>210</v>
      </c>
      <c r="B82" s="262"/>
      <c r="C82" s="263"/>
      <c r="D82" s="17" t="s">
        <v>211</v>
      </c>
      <c r="E82" s="261" t="s">
        <v>198</v>
      </c>
      <c r="F82" s="262"/>
      <c r="G82" s="262"/>
      <c r="H82" s="262"/>
      <c r="I82" s="262"/>
      <c r="J82" s="263"/>
      <c r="K82" s="19">
        <v>10.11</v>
      </c>
      <c r="L82" s="108">
        <v>0.2</v>
      </c>
      <c r="M82" s="134"/>
      <c r="N82" s="20"/>
      <c r="O82" s="74" t="str">
        <f t="shared" si="22"/>
        <v/>
      </c>
      <c r="P82" s="24" t="str">
        <f t="shared" si="25"/>
        <v/>
      </c>
      <c r="Q82" s="43"/>
      <c r="R82" s="24" t="str">
        <f t="shared" si="6"/>
        <v/>
      </c>
      <c r="S82" s="211" t="s">
        <v>199</v>
      </c>
    </row>
    <row r="83" spans="1:19" ht="38.450000000000003" hidden="1" customHeight="1" thickTop="1" thickBot="1">
      <c r="A83" s="261" t="s">
        <v>212</v>
      </c>
      <c r="B83" s="262"/>
      <c r="C83" s="263"/>
      <c r="D83" s="25" t="s">
        <v>213</v>
      </c>
      <c r="E83" s="261" t="s">
        <v>198</v>
      </c>
      <c r="F83" s="262"/>
      <c r="G83" s="262"/>
      <c r="H83" s="262"/>
      <c r="I83" s="262"/>
      <c r="J83" s="263"/>
      <c r="K83" s="19">
        <v>10.11</v>
      </c>
      <c r="L83" s="109">
        <v>0.2</v>
      </c>
      <c r="M83" s="135"/>
      <c r="N83" s="27"/>
      <c r="O83" s="75" t="str">
        <f t="shared" si="22"/>
        <v/>
      </c>
      <c r="P83" s="24" t="str">
        <f t="shared" si="25"/>
        <v/>
      </c>
      <c r="Q83" s="42"/>
      <c r="R83" s="24" t="str">
        <f t="shared" si="6"/>
        <v/>
      </c>
      <c r="S83" s="211" t="s">
        <v>199</v>
      </c>
    </row>
    <row r="84" spans="1:19" ht="38.450000000000003" hidden="1" customHeight="1" thickTop="1" thickBot="1">
      <c r="A84" s="261" t="s">
        <v>214</v>
      </c>
      <c r="B84" s="262"/>
      <c r="C84" s="263"/>
      <c r="D84" s="17" t="s">
        <v>215</v>
      </c>
      <c r="E84" s="261" t="s">
        <v>216</v>
      </c>
      <c r="F84" s="262"/>
      <c r="G84" s="262"/>
      <c r="H84" s="262"/>
      <c r="I84" s="262"/>
      <c r="J84" s="263"/>
      <c r="K84" s="19">
        <v>10.11</v>
      </c>
      <c r="L84" s="108">
        <v>0.2</v>
      </c>
      <c r="M84" s="134"/>
      <c r="N84" s="20"/>
      <c r="O84" s="74" t="str">
        <f t="shared" si="22"/>
        <v/>
      </c>
      <c r="P84" s="24" t="str">
        <f t="shared" si="25"/>
        <v/>
      </c>
      <c r="Q84" s="43"/>
      <c r="R84" s="24" t="str">
        <f t="shared" si="6"/>
        <v/>
      </c>
      <c r="S84" s="211" t="s">
        <v>199</v>
      </c>
    </row>
    <row r="85" spans="1:19" ht="38.450000000000003" hidden="1" customHeight="1" thickTop="1" thickBot="1">
      <c r="A85" s="261" t="s">
        <v>217</v>
      </c>
      <c r="B85" s="262"/>
      <c r="C85" s="263"/>
      <c r="D85" s="25" t="s">
        <v>218</v>
      </c>
      <c r="E85" s="261" t="s">
        <v>216</v>
      </c>
      <c r="F85" s="262"/>
      <c r="G85" s="262"/>
      <c r="H85" s="262"/>
      <c r="I85" s="262"/>
      <c r="J85" s="263"/>
      <c r="K85" s="19">
        <v>10.11</v>
      </c>
      <c r="L85" s="109">
        <v>0.2</v>
      </c>
      <c r="M85" s="135"/>
      <c r="N85" s="27"/>
      <c r="O85" s="75" t="str">
        <f t="shared" si="22"/>
        <v/>
      </c>
      <c r="P85" s="24" t="str">
        <f t="shared" si="25"/>
        <v/>
      </c>
      <c r="Q85" s="42"/>
      <c r="R85" s="24" t="str">
        <f t="shared" si="6"/>
        <v/>
      </c>
      <c r="S85" s="211" t="s">
        <v>199</v>
      </c>
    </row>
    <row r="86" spans="1:19" ht="38.450000000000003" hidden="1" customHeight="1" thickTop="1" thickBot="1">
      <c r="A86" s="261" t="s">
        <v>219</v>
      </c>
      <c r="B86" s="262"/>
      <c r="C86" s="263"/>
      <c r="D86" s="17" t="s">
        <v>220</v>
      </c>
      <c r="E86" s="261" t="s">
        <v>216</v>
      </c>
      <c r="F86" s="262"/>
      <c r="G86" s="262"/>
      <c r="H86" s="262"/>
      <c r="I86" s="262"/>
      <c r="J86" s="263"/>
      <c r="K86" s="19">
        <v>10.11</v>
      </c>
      <c r="L86" s="108">
        <v>0.2</v>
      </c>
      <c r="M86" s="134"/>
      <c r="N86" s="30"/>
      <c r="O86" s="74" t="str">
        <f t="shared" si="22"/>
        <v/>
      </c>
      <c r="P86" s="24" t="str">
        <f t="shared" si="25"/>
        <v/>
      </c>
      <c r="Q86" s="43"/>
      <c r="R86" s="24" t="str">
        <f t="shared" si="6"/>
        <v/>
      </c>
      <c r="S86" s="211" t="s">
        <v>199</v>
      </c>
    </row>
    <row r="87" spans="1:19" ht="38.450000000000003" hidden="1" customHeight="1" thickTop="1" thickBot="1">
      <c r="A87" s="261" t="s">
        <v>221</v>
      </c>
      <c r="B87" s="262"/>
      <c r="C87" s="263"/>
      <c r="D87" s="25" t="s">
        <v>222</v>
      </c>
      <c r="E87" s="261" t="s">
        <v>216</v>
      </c>
      <c r="F87" s="262"/>
      <c r="G87" s="262"/>
      <c r="H87" s="262"/>
      <c r="I87" s="262"/>
      <c r="J87" s="263"/>
      <c r="K87" s="19">
        <v>10.11</v>
      </c>
      <c r="L87" s="109">
        <v>0.2</v>
      </c>
      <c r="M87" s="135"/>
      <c r="N87" s="20"/>
      <c r="O87" s="75" t="str">
        <f t="shared" si="22"/>
        <v/>
      </c>
      <c r="P87" s="24" t="str">
        <f t="shared" si="25"/>
        <v/>
      </c>
      <c r="Q87" s="42"/>
      <c r="R87" s="24" t="str">
        <f t="shared" si="6"/>
        <v/>
      </c>
      <c r="S87" s="211" t="s">
        <v>199</v>
      </c>
    </row>
    <row r="88" spans="1:19" ht="38.450000000000003" hidden="1" customHeight="1" thickTop="1" thickBot="1">
      <c r="A88" s="261" t="s">
        <v>223</v>
      </c>
      <c r="B88" s="262"/>
      <c r="C88" s="263"/>
      <c r="D88" s="17" t="s">
        <v>224</v>
      </c>
      <c r="E88" s="261" t="s">
        <v>216</v>
      </c>
      <c r="F88" s="262"/>
      <c r="G88" s="262"/>
      <c r="H88" s="262"/>
      <c r="I88" s="262"/>
      <c r="J88" s="263"/>
      <c r="K88" s="19">
        <v>10.11</v>
      </c>
      <c r="L88" s="108">
        <v>0.2</v>
      </c>
      <c r="M88" s="134"/>
      <c r="N88" s="20"/>
      <c r="O88" s="74" t="str">
        <f t="shared" si="22"/>
        <v/>
      </c>
      <c r="P88" s="24" t="str">
        <f t="shared" si="25"/>
        <v/>
      </c>
      <c r="Q88" s="43"/>
      <c r="R88" s="24" t="str">
        <f t="shared" si="6"/>
        <v/>
      </c>
      <c r="S88" s="211" t="s">
        <v>199</v>
      </c>
    </row>
    <row r="89" spans="1:19" ht="38.450000000000003" hidden="1" customHeight="1" thickTop="1" thickBot="1">
      <c r="A89" s="261" t="s">
        <v>225</v>
      </c>
      <c r="B89" s="262"/>
      <c r="C89" s="263"/>
      <c r="D89" s="25" t="s">
        <v>226</v>
      </c>
      <c r="E89" s="261" t="s">
        <v>216</v>
      </c>
      <c r="F89" s="262"/>
      <c r="G89" s="262"/>
      <c r="H89" s="262"/>
      <c r="I89" s="262"/>
      <c r="J89" s="263"/>
      <c r="K89" s="19">
        <v>10.11</v>
      </c>
      <c r="L89" s="109">
        <v>0.2</v>
      </c>
      <c r="M89" s="135"/>
      <c r="N89" s="20"/>
      <c r="O89" s="75" t="str">
        <f t="shared" si="22"/>
        <v/>
      </c>
      <c r="P89" s="24" t="str">
        <f t="shared" si="25"/>
        <v/>
      </c>
      <c r="Q89" s="42"/>
      <c r="R89" s="24" t="str">
        <f t="shared" si="6"/>
        <v/>
      </c>
      <c r="S89" s="211" t="s">
        <v>199</v>
      </c>
    </row>
    <row r="90" spans="1:19" ht="38.450000000000003" hidden="1" customHeight="1" thickTop="1" thickBot="1">
      <c r="A90" s="261" t="s">
        <v>227</v>
      </c>
      <c r="B90" s="262"/>
      <c r="C90" s="263"/>
      <c r="D90" s="17" t="s">
        <v>228</v>
      </c>
      <c r="E90" s="261" t="s">
        <v>229</v>
      </c>
      <c r="F90" s="262"/>
      <c r="G90" s="262"/>
      <c r="H90" s="262"/>
      <c r="I90" s="262"/>
      <c r="J90" s="263"/>
      <c r="K90" s="19">
        <v>10.11</v>
      </c>
      <c r="L90" s="108">
        <v>0.2</v>
      </c>
      <c r="M90" s="134"/>
      <c r="N90" s="20"/>
      <c r="O90" s="74" t="str">
        <f t="shared" si="22"/>
        <v/>
      </c>
      <c r="P90" s="24" t="str">
        <f t="shared" si="25"/>
        <v/>
      </c>
      <c r="Q90" s="43"/>
      <c r="R90" s="24" t="str">
        <f t="shared" si="6"/>
        <v/>
      </c>
      <c r="S90" s="211" t="s">
        <v>199</v>
      </c>
    </row>
    <row r="91" spans="1:19" ht="38.450000000000003" hidden="1" customHeight="1" thickTop="1" thickBot="1">
      <c r="A91" s="261" t="s">
        <v>230</v>
      </c>
      <c r="B91" s="262"/>
      <c r="C91" s="263"/>
      <c r="D91" s="17" t="s">
        <v>231</v>
      </c>
      <c r="E91" s="261" t="s">
        <v>229</v>
      </c>
      <c r="F91" s="262"/>
      <c r="G91" s="262"/>
      <c r="H91" s="262"/>
      <c r="I91" s="262"/>
      <c r="J91" s="263"/>
      <c r="K91" s="19">
        <v>10.11</v>
      </c>
      <c r="L91" s="108">
        <v>0.2</v>
      </c>
      <c r="M91" s="134"/>
      <c r="N91" s="27"/>
      <c r="O91" s="74" t="str">
        <f t="shared" si="22"/>
        <v/>
      </c>
      <c r="P91" s="24" t="str">
        <f t="shared" si="25"/>
        <v/>
      </c>
      <c r="Q91" s="65"/>
      <c r="R91" s="24" t="str">
        <f t="shared" ref="R91:R105" si="26">IF(N91&lt;&gt;"",O91+P91-Q91,"")</f>
        <v/>
      </c>
      <c r="S91" s="211" t="s">
        <v>199</v>
      </c>
    </row>
    <row r="92" spans="1:19" ht="38.450000000000003" hidden="1" customHeight="1" thickTop="1" thickBot="1">
      <c r="A92" s="261" t="s">
        <v>232</v>
      </c>
      <c r="B92" s="262"/>
      <c r="C92" s="263"/>
      <c r="D92" s="25" t="s">
        <v>233</v>
      </c>
      <c r="E92" s="261" t="s">
        <v>229</v>
      </c>
      <c r="F92" s="262"/>
      <c r="G92" s="262"/>
      <c r="H92" s="262"/>
      <c r="I92" s="262"/>
      <c r="J92" s="263"/>
      <c r="K92" s="19">
        <v>10.11</v>
      </c>
      <c r="L92" s="109">
        <v>0.2</v>
      </c>
      <c r="M92" s="135"/>
      <c r="N92" s="30"/>
      <c r="O92" s="75" t="str">
        <f t="shared" si="22"/>
        <v/>
      </c>
      <c r="P92" s="24" t="str">
        <f t="shared" si="25"/>
        <v/>
      </c>
      <c r="Q92" s="42"/>
      <c r="R92" s="24" t="str">
        <f t="shared" si="26"/>
        <v/>
      </c>
      <c r="S92" s="211" t="s">
        <v>199</v>
      </c>
    </row>
    <row r="93" spans="1:19" ht="38.450000000000003" hidden="1" customHeight="1" thickTop="1" thickBot="1">
      <c r="A93" s="261" t="s">
        <v>234</v>
      </c>
      <c r="B93" s="262"/>
      <c r="C93" s="263"/>
      <c r="D93" s="17" t="s">
        <v>235</v>
      </c>
      <c r="E93" s="261" t="s">
        <v>229</v>
      </c>
      <c r="F93" s="262"/>
      <c r="G93" s="262"/>
      <c r="H93" s="262"/>
      <c r="I93" s="262"/>
      <c r="J93" s="263"/>
      <c r="K93" s="19">
        <v>10.11</v>
      </c>
      <c r="L93" s="108">
        <v>0.2</v>
      </c>
      <c r="M93" s="134"/>
      <c r="N93" s="20"/>
      <c r="O93" s="74" t="str">
        <f t="shared" si="22"/>
        <v/>
      </c>
      <c r="P93" s="24" t="str">
        <f t="shared" si="25"/>
        <v/>
      </c>
      <c r="Q93" s="43"/>
      <c r="R93" s="24" t="str">
        <f t="shared" si="26"/>
        <v/>
      </c>
      <c r="S93" s="211" t="s">
        <v>199</v>
      </c>
    </row>
    <row r="94" spans="1:19" ht="38.450000000000003" hidden="1" customHeight="1" thickTop="1" thickBot="1">
      <c r="A94" s="261" t="s">
        <v>236</v>
      </c>
      <c r="B94" s="262"/>
      <c r="C94" s="263"/>
      <c r="D94" s="25" t="s">
        <v>237</v>
      </c>
      <c r="E94" s="261" t="s">
        <v>229</v>
      </c>
      <c r="F94" s="262"/>
      <c r="G94" s="262"/>
      <c r="H94" s="262"/>
      <c r="I94" s="262"/>
      <c r="J94" s="263"/>
      <c r="K94" s="19">
        <v>10.11</v>
      </c>
      <c r="L94" s="109">
        <v>0.2</v>
      </c>
      <c r="M94" s="135"/>
      <c r="N94" s="20"/>
      <c r="O94" s="75" t="str">
        <f t="shared" si="22"/>
        <v/>
      </c>
      <c r="P94" s="24" t="str">
        <f t="shared" si="25"/>
        <v/>
      </c>
      <c r="Q94" s="42"/>
      <c r="R94" s="24" t="str">
        <f t="shared" si="26"/>
        <v/>
      </c>
      <c r="S94" s="211" t="s">
        <v>199</v>
      </c>
    </row>
    <row r="95" spans="1:19" ht="38.450000000000003" hidden="1" customHeight="1" thickTop="1" thickBot="1">
      <c r="A95" s="261" t="s">
        <v>238</v>
      </c>
      <c r="B95" s="262"/>
      <c r="C95" s="263"/>
      <c r="D95" s="17" t="s">
        <v>239</v>
      </c>
      <c r="E95" s="261" t="s">
        <v>229</v>
      </c>
      <c r="F95" s="262"/>
      <c r="G95" s="262"/>
      <c r="H95" s="262"/>
      <c r="I95" s="262"/>
      <c r="J95" s="263"/>
      <c r="K95" s="19">
        <v>10.11</v>
      </c>
      <c r="L95" s="108">
        <v>0.2</v>
      </c>
      <c r="M95" s="134"/>
      <c r="N95" s="27"/>
      <c r="O95" s="74" t="str">
        <f t="shared" si="22"/>
        <v/>
      </c>
      <c r="P95" s="24" t="str">
        <f t="shared" si="25"/>
        <v/>
      </c>
      <c r="Q95" s="43"/>
      <c r="R95" s="24" t="str">
        <f t="shared" si="26"/>
        <v/>
      </c>
      <c r="S95" s="211" t="s">
        <v>199</v>
      </c>
    </row>
    <row r="96" spans="1:19" ht="38.450000000000003" hidden="1" customHeight="1" thickTop="1" thickBot="1">
      <c r="A96" s="261" t="s">
        <v>240</v>
      </c>
      <c r="B96" s="262"/>
      <c r="C96" s="263"/>
      <c r="D96" s="25" t="s">
        <v>241</v>
      </c>
      <c r="E96" s="261" t="s">
        <v>229</v>
      </c>
      <c r="F96" s="262"/>
      <c r="G96" s="262"/>
      <c r="H96" s="262"/>
      <c r="I96" s="262"/>
      <c r="J96" s="263"/>
      <c r="K96" s="19">
        <v>10.11</v>
      </c>
      <c r="L96" s="109">
        <v>0.2</v>
      </c>
      <c r="M96" s="135"/>
      <c r="N96" s="30"/>
      <c r="O96" s="75" t="str">
        <f t="shared" si="22"/>
        <v/>
      </c>
      <c r="P96" s="24" t="str">
        <f t="shared" si="25"/>
        <v/>
      </c>
      <c r="Q96" s="42"/>
      <c r="R96" s="24" t="str">
        <f t="shared" si="26"/>
        <v/>
      </c>
      <c r="S96" s="211" t="s">
        <v>199</v>
      </c>
    </row>
    <row r="97" spans="1:19" ht="38.450000000000003" hidden="1" customHeight="1" thickTop="1" thickBot="1">
      <c r="A97" s="261" t="s">
        <v>242</v>
      </c>
      <c r="B97" s="262"/>
      <c r="C97" s="263"/>
      <c r="D97" s="17" t="s">
        <v>243</v>
      </c>
      <c r="E97" s="261" t="s">
        <v>229</v>
      </c>
      <c r="F97" s="262"/>
      <c r="G97" s="262"/>
      <c r="H97" s="262"/>
      <c r="I97" s="262"/>
      <c r="J97" s="263"/>
      <c r="K97" s="19">
        <v>10.11</v>
      </c>
      <c r="L97" s="108">
        <v>0.2</v>
      </c>
      <c r="M97" s="134"/>
      <c r="N97" s="20"/>
      <c r="O97" s="74" t="str">
        <f t="shared" si="22"/>
        <v/>
      </c>
      <c r="P97" s="24" t="str">
        <f t="shared" si="25"/>
        <v/>
      </c>
      <c r="Q97" s="43"/>
      <c r="R97" s="24" t="str">
        <f t="shared" si="26"/>
        <v/>
      </c>
      <c r="S97" s="211" t="s">
        <v>199</v>
      </c>
    </row>
    <row r="98" spans="1:19" ht="38.450000000000003" hidden="1" customHeight="1" thickTop="1" thickBot="1">
      <c r="A98" s="261" t="s">
        <v>244</v>
      </c>
      <c r="B98" s="262"/>
      <c r="C98" s="263"/>
      <c r="D98" s="17" t="s">
        <v>245</v>
      </c>
      <c r="E98" s="261" t="s">
        <v>216</v>
      </c>
      <c r="F98" s="262"/>
      <c r="G98" s="262"/>
      <c r="H98" s="262"/>
      <c r="I98" s="262"/>
      <c r="J98" s="263"/>
      <c r="K98" s="19">
        <v>10.11</v>
      </c>
      <c r="L98" s="108">
        <v>0.2</v>
      </c>
      <c r="M98" s="134"/>
      <c r="N98" s="20"/>
      <c r="O98" s="74" t="str">
        <f t="shared" si="22"/>
        <v/>
      </c>
      <c r="P98" s="24" t="str">
        <f t="shared" si="25"/>
        <v/>
      </c>
      <c r="Q98" s="43"/>
      <c r="R98" s="24" t="str">
        <f t="shared" si="26"/>
        <v/>
      </c>
      <c r="S98" s="211" t="s">
        <v>199</v>
      </c>
    </row>
    <row r="99" spans="1:19" ht="38.450000000000003" hidden="1" customHeight="1" thickTop="1" thickBot="1">
      <c r="A99" s="261" t="s">
        <v>246</v>
      </c>
      <c r="B99" s="262"/>
      <c r="C99" s="263"/>
      <c r="D99" s="17" t="s">
        <v>247</v>
      </c>
      <c r="E99" s="261" t="s">
        <v>216</v>
      </c>
      <c r="F99" s="262"/>
      <c r="G99" s="262"/>
      <c r="H99" s="262"/>
      <c r="I99" s="262"/>
      <c r="J99" s="263"/>
      <c r="K99" s="19">
        <v>10.11</v>
      </c>
      <c r="L99" s="108">
        <v>0.2</v>
      </c>
      <c r="M99" s="134"/>
      <c r="N99" s="20"/>
      <c r="O99" s="74" t="str">
        <f t="shared" si="22"/>
        <v/>
      </c>
      <c r="P99" s="24" t="str">
        <f t="shared" si="25"/>
        <v/>
      </c>
      <c r="Q99" s="43"/>
      <c r="R99" s="24" t="str">
        <f t="shared" si="26"/>
        <v/>
      </c>
      <c r="S99" s="211" t="s">
        <v>199</v>
      </c>
    </row>
    <row r="100" spans="1:19" ht="38.450000000000003" hidden="1" customHeight="1" thickTop="1" thickBot="1">
      <c r="A100" s="261" t="s">
        <v>248</v>
      </c>
      <c r="B100" s="262"/>
      <c r="C100" s="263"/>
      <c r="D100" s="25" t="s">
        <v>249</v>
      </c>
      <c r="E100" s="261" t="s">
        <v>216</v>
      </c>
      <c r="F100" s="262"/>
      <c r="G100" s="262"/>
      <c r="H100" s="262"/>
      <c r="I100" s="262"/>
      <c r="J100" s="263"/>
      <c r="K100" s="19">
        <v>10.11</v>
      </c>
      <c r="L100" s="109">
        <v>0.2</v>
      </c>
      <c r="M100" s="135"/>
      <c r="N100" s="20"/>
      <c r="O100" s="75" t="str">
        <f t="shared" si="22"/>
        <v/>
      </c>
      <c r="P100" s="24" t="str">
        <f t="shared" si="25"/>
        <v/>
      </c>
      <c r="Q100" s="42"/>
      <c r="R100" s="24" t="str">
        <f t="shared" si="26"/>
        <v/>
      </c>
      <c r="S100" s="211" t="s">
        <v>199</v>
      </c>
    </row>
    <row r="101" spans="1:19" ht="38.450000000000003" hidden="1" customHeight="1" thickTop="1" thickBot="1">
      <c r="A101" s="261" t="s">
        <v>250</v>
      </c>
      <c r="B101" s="262"/>
      <c r="C101" s="263"/>
      <c r="D101" s="17" t="s">
        <v>251</v>
      </c>
      <c r="E101" s="261" t="s">
        <v>216</v>
      </c>
      <c r="F101" s="262"/>
      <c r="G101" s="262"/>
      <c r="H101" s="262"/>
      <c r="I101" s="262"/>
      <c r="J101" s="263"/>
      <c r="K101" s="19">
        <v>10.11</v>
      </c>
      <c r="L101" s="108">
        <v>0.2</v>
      </c>
      <c r="M101" s="134"/>
      <c r="N101" s="77"/>
      <c r="O101" s="74" t="str">
        <f t="shared" si="22"/>
        <v/>
      </c>
      <c r="P101" s="24" t="str">
        <f t="shared" si="25"/>
        <v/>
      </c>
      <c r="Q101" s="43"/>
      <c r="R101" s="24" t="str">
        <f t="shared" si="26"/>
        <v/>
      </c>
      <c r="S101" s="211" t="s">
        <v>199</v>
      </c>
    </row>
    <row r="102" spans="1:19" ht="38.450000000000003" hidden="1" customHeight="1" thickTop="1" thickBot="1">
      <c r="A102" s="261" t="s">
        <v>252</v>
      </c>
      <c r="B102" s="262"/>
      <c r="C102" s="263"/>
      <c r="D102" s="17" t="s">
        <v>253</v>
      </c>
      <c r="E102" s="261" t="s">
        <v>216</v>
      </c>
      <c r="F102" s="262"/>
      <c r="G102" s="262"/>
      <c r="H102" s="262"/>
      <c r="I102" s="262"/>
      <c r="J102" s="263"/>
      <c r="K102" s="19">
        <v>10.11</v>
      </c>
      <c r="L102" s="108">
        <v>0.2</v>
      </c>
      <c r="M102" s="134"/>
      <c r="N102" s="77"/>
      <c r="O102" s="74" t="str">
        <f t="shared" si="22"/>
        <v/>
      </c>
      <c r="P102" s="24" t="str">
        <f t="shared" si="25"/>
        <v/>
      </c>
      <c r="Q102" s="43"/>
      <c r="R102" s="24" t="str">
        <f t="shared" si="26"/>
        <v/>
      </c>
      <c r="S102" s="211" t="s">
        <v>199</v>
      </c>
    </row>
    <row r="103" spans="1:19" ht="38.450000000000003" hidden="1" customHeight="1" thickTop="1" thickBot="1">
      <c r="A103" s="261" t="s">
        <v>254</v>
      </c>
      <c r="B103" s="262"/>
      <c r="C103" s="263"/>
      <c r="D103" s="17" t="s">
        <v>255</v>
      </c>
      <c r="E103" s="261" t="s">
        <v>216</v>
      </c>
      <c r="F103" s="262"/>
      <c r="G103" s="262"/>
      <c r="H103" s="262"/>
      <c r="I103" s="262"/>
      <c r="J103" s="263"/>
      <c r="K103" s="19">
        <v>10.11</v>
      </c>
      <c r="L103" s="108">
        <v>0.2</v>
      </c>
      <c r="M103" s="134"/>
      <c r="N103" s="77"/>
      <c r="O103" s="74" t="str">
        <f t="shared" si="22"/>
        <v/>
      </c>
      <c r="P103" s="24" t="str">
        <f t="shared" si="25"/>
        <v/>
      </c>
      <c r="Q103" s="43"/>
      <c r="R103" s="24" t="str">
        <f t="shared" si="26"/>
        <v/>
      </c>
      <c r="S103" s="211" t="s">
        <v>199</v>
      </c>
    </row>
    <row r="104" spans="1:19" ht="38.450000000000003" hidden="1" customHeight="1" thickTop="1" thickBot="1">
      <c r="A104" s="261" t="s">
        <v>256</v>
      </c>
      <c r="B104" s="262"/>
      <c r="C104" s="263"/>
      <c r="D104" s="17" t="s">
        <v>257</v>
      </c>
      <c r="E104" s="261" t="s">
        <v>216</v>
      </c>
      <c r="F104" s="262"/>
      <c r="G104" s="262"/>
      <c r="H104" s="262"/>
      <c r="I104" s="262"/>
      <c r="J104" s="263"/>
      <c r="K104" s="19">
        <v>10.11</v>
      </c>
      <c r="L104" s="108">
        <v>0.2</v>
      </c>
      <c r="M104" s="134"/>
      <c r="N104" s="77"/>
      <c r="O104" s="74" t="str">
        <f t="shared" si="22"/>
        <v/>
      </c>
      <c r="P104" s="24" t="str">
        <f t="shared" si="25"/>
        <v/>
      </c>
      <c r="Q104" s="43"/>
      <c r="R104" s="24" t="str">
        <f t="shared" si="26"/>
        <v/>
      </c>
      <c r="S104" s="211" t="s">
        <v>199</v>
      </c>
    </row>
    <row r="105" spans="1:19" ht="38.450000000000003" hidden="1" customHeight="1" thickTop="1">
      <c r="A105" s="261" t="s">
        <v>258</v>
      </c>
      <c r="B105" s="262"/>
      <c r="C105" s="263"/>
      <c r="D105" s="17" t="s">
        <v>259</v>
      </c>
      <c r="E105" s="261" t="s">
        <v>216</v>
      </c>
      <c r="F105" s="262"/>
      <c r="G105" s="262"/>
      <c r="H105" s="262"/>
      <c r="I105" s="262"/>
      <c r="J105" s="263"/>
      <c r="K105" s="19">
        <v>10.11</v>
      </c>
      <c r="L105" s="108">
        <v>0.2</v>
      </c>
      <c r="M105" s="134" t="s">
        <v>260</v>
      </c>
      <c r="N105" s="77"/>
      <c r="O105" s="74" t="str">
        <f t="shared" si="22"/>
        <v/>
      </c>
      <c r="P105" s="24" t="str">
        <f t="shared" si="25"/>
        <v/>
      </c>
      <c r="Q105" s="43"/>
      <c r="R105" s="24" t="str">
        <f t="shared" si="26"/>
        <v/>
      </c>
    </row>
    <row r="107" spans="1:19" s="4" customFormat="1">
      <c r="A107" s="78"/>
      <c r="B107" s="78"/>
      <c r="C107" s="78"/>
      <c r="D107" s="79"/>
      <c r="E107" s="79"/>
      <c r="F107" s="79"/>
      <c r="G107" s="79"/>
      <c r="H107" s="79"/>
      <c r="I107" s="79"/>
      <c r="J107" s="79"/>
      <c r="K107" s="80"/>
      <c r="L107" s="80"/>
      <c r="M107" s="117"/>
      <c r="N107" s="81"/>
      <c r="O107" s="79"/>
      <c r="P107" s="79"/>
      <c r="Q107" s="79"/>
      <c r="R107" s="79"/>
    </row>
  </sheetData>
  <protectedRanges>
    <protectedRange algorithmName="SHA-512" hashValue="gjSUHvYg8zS7OZeIRH0FO5Md3zyTCVxo91Wm5qAyhxgvdUyZuOOh0mHlBCbhReKi1EakC9K7OnNl/cOT8W/8RA==" saltValue="JQF4DF5PeUvhCF6AbQ0qQQ==" spinCount="100000" sqref="Q65:Q70 Q59:Q63 Q50:Q53 Q15:Q22 Q55:Q57 Q31:Q48 Q72:Q74 Q76:Q105 Q24:Q29" name="Discount"/>
    <protectedRange algorithmName="SHA-512" hashValue="gjSUHvYg8zS7OZeIRH0FO5Md3zyTCVxo91Wm5qAyhxgvdUyZuOOh0mHlBCbhReKi1EakC9K7OnNl/cOT8W/8RA==" saltValue="JQF4DF5PeUvhCF6AbQ0qQQ==" spinCount="100000" sqref="Q54" name="Discount_1"/>
  </protectedRanges>
  <mergeCells count="199">
    <mergeCell ref="A46:C46"/>
    <mergeCell ref="E46:J46"/>
    <mergeCell ref="D11:E11"/>
    <mergeCell ref="D14:J14"/>
    <mergeCell ref="A15:C15"/>
    <mergeCell ref="E15:J15"/>
    <mergeCell ref="A16:C16"/>
    <mergeCell ref="E16:J16"/>
    <mergeCell ref="A17:C17"/>
    <mergeCell ref="E17:J17"/>
    <mergeCell ref="A18:C18"/>
    <mergeCell ref="E18:J18"/>
    <mergeCell ref="A29:C29"/>
    <mergeCell ref="E29:J29"/>
    <mergeCell ref="A40:C40"/>
    <mergeCell ref="A41:C41"/>
    <mergeCell ref="A42:C42"/>
    <mergeCell ref="A37:C37"/>
    <mergeCell ref="A38:C38"/>
    <mergeCell ref="A39:C39"/>
    <mergeCell ref="A34:C34"/>
    <mergeCell ref="A35:C35"/>
    <mergeCell ref="A36:C36"/>
    <mergeCell ref="A31:C31"/>
    <mergeCell ref="E57:J57"/>
    <mergeCell ref="O3:P3"/>
    <mergeCell ref="Q3:R3"/>
    <mergeCell ref="O2:P2"/>
    <mergeCell ref="Q2:R2"/>
    <mergeCell ref="E52:H52"/>
    <mergeCell ref="E51:H51"/>
    <mergeCell ref="E53:H53"/>
    <mergeCell ref="D30:J30"/>
    <mergeCell ref="E40:J40"/>
    <mergeCell ref="E41:J41"/>
    <mergeCell ref="E42:J42"/>
    <mergeCell ref="E37:J37"/>
    <mergeCell ref="E38:J38"/>
    <mergeCell ref="E39:J39"/>
    <mergeCell ref="E34:J34"/>
    <mergeCell ref="E35:J35"/>
    <mergeCell ref="E36:J36"/>
    <mergeCell ref="E31:J31"/>
    <mergeCell ref="D10:E10"/>
    <mergeCell ref="O10:O12"/>
    <mergeCell ref="P10:P12"/>
    <mergeCell ref="Q10:Q12"/>
    <mergeCell ref="R10:R12"/>
    <mergeCell ref="A103:C103"/>
    <mergeCell ref="E103:J103"/>
    <mergeCell ref="A104:C104"/>
    <mergeCell ref="E104:J104"/>
    <mergeCell ref="A105:C105"/>
    <mergeCell ref="E105:J105"/>
    <mergeCell ref="A100:C100"/>
    <mergeCell ref="E100:J100"/>
    <mergeCell ref="A101:C101"/>
    <mergeCell ref="E101:J101"/>
    <mergeCell ref="A102:C102"/>
    <mergeCell ref="E102:J102"/>
    <mergeCell ref="A98:C98"/>
    <mergeCell ref="E98:J98"/>
    <mergeCell ref="A99:C99"/>
    <mergeCell ref="E99:J99"/>
    <mergeCell ref="A97:C97"/>
    <mergeCell ref="E97:J97"/>
    <mergeCell ref="A94:C94"/>
    <mergeCell ref="E94:J94"/>
    <mergeCell ref="A95:C95"/>
    <mergeCell ref="E95:J95"/>
    <mergeCell ref="A96:C96"/>
    <mergeCell ref="E96:J96"/>
    <mergeCell ref="A91:C91"/>
    <mergeCell ref="E91:J91"/>
    <mergeCell ref="A92:C92"/>
    <mergeCell ref="E92:J92"/>
    <mergeCell ref="A93:C93"/>
    <mergeCell ref="E93:J93"/>
    <mergeCell ref="A88:C88"/>
    <mergeCell ref="E88:J88"/>
    <mergeCell ref="A89:C89"/>
    <mergeCell ref="E89:J89"/>
    <mergeCell ref="A90:C90"/>
    <mergeCell ref="E90:J90"/>
    <mergeCell ref="A85:C85"/>
    <mergeCell ref="E85:J85"/>
    <mergeCell ref="A86:C86"/>
    <mergeCell ref="E86:J86"/>
    <mergeCell ref="A87:C87"/>
    <mergeCell ref="E87:J87"/>
    <mergeCell ref="A82:C82"/>
    <mergeCell ref="E82:J82"/>
    <mergeCell ref="A83:C83"/>
    <mergeCell ref="E83:J83"/>
    <mergeCell ref="A84:C84"/>
    <mergeCell ref="E84:J84"/>
    <mergeCell ref="A79:C79"/>
    <mergeCell ref="E79:J79"/>
    <mergeCell ref="A80:C80"/>
    <mergeCell ref="E80:J80"/>
    <mergeCell ref="A81:C81"/>
    <mergeCell ref="E81:J81"/>
    <mergeCell ref="A76:C76"/>
    <mergeCell ref="E76:J76"/>
    <mergeCell ref="A78:C78"/>
    <mergeCell ref="E78:J78"/>
    <mergeCell ref="A77:C77"/>
    <mergeCell ref="E77:J77"/>
    <mergeCell ref="A74:C74"/>
    <mergeCell ref="E74:J74"/>
    <mergeCell ref="A72:C72"/>
    <mergeCell ref="E72:J72"/>
    <mergeCell ref="A73:C73"/>
    <mergeCell ref="E73:J73"/>
    <mergeCell ref="A67:C67"/>
    <mergeCell ref="E67:J67"/>
    <mergeCell ref="A68:C68"/>
    <mergeCell ref="E68:J68"/>
    <mergeCell ref="A70:C70"/>
    <mergeCell ref="E70:J70"/>
    <mergeCell ref="A63:C63"/>
    <mergeCell ref="E63:J63"/>
    <mergeCell ref="A65:C65"/>
    <mergeCell ref="E65:J65"/>
    <mergeCell ref="A66:C66"/>
    <mergeCell ref="E66:J66"/>
    <mergeCell ref="A60:C60"/>
    <mergeCell ref="E60:J60"/>
    <mergeCell ref="A61:C61"/>
    <mergeCell ref="E61:J61"/>
    <mergeCell ref="A62:C62"/>
    <mergeCell ref="E62:J62"/>
    <mergeCell ref="A59:C59"/>
    <mergeCell ref="E59:J59"/>
    <mergeCell ref="A43:C43"/>
    <mergeCell ref="E43:J43"/>
    <mergeCell ref="A44:C44"/>
    <mergeCell ref="E44:J44"/>
    <mergeCell ref="A45:C45"/>
    <mergeCell ref="E45:J45"/>
    <mergeCell ref="A51:C51"/>
    <mergeCell ref="A52:C52"/>
    <mergeCell ref="A53:C53"/>
    <mergeCell ref="A54:C54"/>
    <mergeCell ref="E54:I54"/>
    <mergeCell ref="A55:C55"/>
    <mergeCell ref="E55:J55"/>
    <mergeCell ref="A50:C50"/>
    <mergeCell ref="E50:J50"/>
    <mergeCell ref="A47:C47"/>
    <mergeCell ref="E47:J47"/>
    <mergeCell ref="A48:C48"/>
    <mergeCell ref="E48:J48"/>
    <mergeCell ref="A56:C56"/>
    <mergeCell ref="E56:J56"/>
    <mergeCell ref="A57:C57"/>
    <mergeCell ref="A32:C32"/>
    <mergeCell ref="E32:J32"/>
    <mergeCell ref="A33:C33"/>
    <mergeCell ref="E33:J33"/>
    <mergeCell ref="A26:C26"/>
    <mergeCell ref="E26:J26"/>
    <mergeCell ref="A27:C27"/>
    <mergeCell ref="E27:J27"/>
    <mergeCell ref="A28:C28"/>
    <mergeCell ref="E28:J28"/>
    <mergeCell ref="A13:C13"/>
    <mergeCell ref="E13:J13"/>
    <mergeCell ref="A24:C24"/>
    <mergeCell ref="E24:J24"/>
    <mergeCell ref="A25:C25"/>
    <mergeCell ref="E25:J25"/>
    <mergeCell ref="D23:J23"/>
    <mergeCell ref="A19:C19"/>
    <mergeCell ref="E19:J19"/>
    <mergeCell ref="A20:C20"/>
    <mergeCell ref="E20:J20"/>
    <mergeCell ref="A21:C21"/>
    <mergeCell ref="E21:J21"/>
    <mergeCell ref="A22:C22"/>
    <mergeCell ref="E22:J22"/>
    <mergeCell ref="O1:R1"/>
    <mergeCell ref="D5:E5"/>
    <mergeCell ref="G5:H5"/>
    <mergeCell ref="J5:M5"/>
    <mergeCell ref="O5:R5"/>
    <mergeCell ref="D12:E12"/>
    <mergeCell ref="D8:E8"/>
    <mergeCell ref="G8:H8"/>
    <mergeCell ref="J8:M8"/>
    <mergeCell ref="P8:R8"/>
    <mergeCell ref="D9:E9"/>
    <mergeCell ref="O9:R9"/>
    <mergeCell ref="D6:E6"/>
    <mergeCell ref="J6:M6"/>
    <mergeCell ref="O6:R7"/>
    <mergeCell ref="D7:E7"/>
    <mergeCell ref="G7:H7"/>
    <mergeCell ref="J7:M7"/>
  </mergeCells>
  <phoneticPr fontId="27" type="noConversion"/>
  <conditionalFormatting sqref="A15:L50 A51:E53 I51:L53 A54:L105">
    <cfRule type="expression" dxfId="7" priority="1">
      <formula>$M15&lt;&gt;""</formula>
    </cfRule>
  </conditionalFormatting>
  <conditionalFormatting sqref="J51:J54">
    <cfRule type="cellIs" dxfId="6" priority="7" operator="equal">
      <formula>"Orange"</formula>
    </cfRule>
    <cfRule type="cellIs" dxfId="5" priority="8" operator="equal">
      <formula>"Green"</formula>
    </cfRule>
    <cfRule type="cellIs" dxfId="4" priority="9" operator="equal">
      <formula>"Purple"</formula>
    </cfRule>
    <cfRule type="cellIs" dxfId="3" priority="10" operator="equal">
      <formula>"Pink"</formula>
    </cfRule>
    <cfRule type="cellIs" dxfId="2" priority="11" operator="equal">
      <formula>"Blue"</formula>
    </cfRule>
  </conditionalFormatting>
  <conditionalFormatting sqref="M15">
    <cfRule type="expression" dxfId="1" priority="4">
      <formula>$M15&lt;&gt;""</formula>
    </cfRule>
  </conditionalFormatting>
  <conditionalFormatting sqref="M15:M111">
    <cfRule type="notContainsBlanks" dxfId="0" priority="6">
      <formula>LEN(TRIM(M15))&gt;0</formula>
    </cfRule>
  </conditionalFormatting>
  <dataValidations count="1">
    <dataValidation allowBlank="1" showInputMessage="1" showErrorMessage="1" promptTitle="SECTOR" sqref="O5" xr:uid="{8C928757-CF94-4497-A0D3-FE9426849F4F}"/>
  </dataValidations>
  <hyperlinks>
    <hyperlink ref="Q2" r:id="rId1" xr:uid="{19F68D97-434F-4938-A220-18CCD9B1EE7E}"/>
    <hyperlink ref="D75" r:id="rId2" xr:uid="{8BFFBE95-3D9E-4B60-9965-429D59311F52}"/>
    <hyperlink ref="B10" r:id="rId3" xr:uid="{82266E8E-93D4-4108-BC45-03CCA44EE9EC}"/>
    <hyperlink ref="Q2:R2" r:id="rId4" display="daisy@heygirls.co.uk" xr:uid="{69FF1DB9-C959-41C1-8EF2-0CBA824C47A2}"/>
  </hyperlinks>
  <pageMargins left="0.31496062992125984" right="0.31496062992125984" top="0.35433070866141736" bottom="0.35433070866141736" header="0.31496062992125984" footer="0.31496062992125984"/>
  <pageSetup paperSize="9" scale="55" fitToHeight="0" orientation="landscape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F61012-C1DE-4CE9-A0B6-4E826954B4CF}">
          <x14:formula1>
            <xm:f>Colours!$A$1:$A$7</xm:f>
          </x14:formula1>
          <xm:sqref>J51:J54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E182-06FF-4AAE-BC46-F6269ADE8BCB}">
  <sheetPr codeName="Sheet6"/>
  <dimension ref="A1:C7"/>
  <sheetViews>
    <sheetView workbookViewId="0">
      <selection activeCell="A11" sqref="A11"/>
    </sheetView>
  </sheetViews>
  <sheetFormatPr defaultColWidth="8.85546875" defaultRowHeight="14.45"/>
  <cols>
    <col min="1" max="1" width="11.140625" customWidth="1"/>
    <col min="3" max="3" width="25.85546875" customWidth="1"/>
  </cols>
  <sheetData>
    <row r="1" spans="1:3" ht="15" thickBot="1">
      <c r="A1" s="204" t="s">
        <v>137</v>
      </c>
    </row>
    <row r="2" spans="1:3" ht="18.600000000000001">
      <c r="A2" s="101" t="s">
        <v>261</v>
      </c>
      <c r="C2" t="s">
        <v>262</v>
      </c>
    </row>
    <row r="3" spans="1:3" ht="18.600000000000001">
      <c r="A3" s="102" t="s">
        <v>263</v>
      </c>
      <c r="C3" t="s">
        <v>264</v>
      </c>
    </row>
    <row r="4" spans="1:3" ht="18.600000000000001">
      <c r="A4" s="103" t="s">
        <v>265</v>
      </c>
      <c r="C4" t="s">
        <v>266</v>
      </c>
    </row>
    <row r="5" spans="1:3" ht="18.600000000000001">
      <c r="A5" s="79" t="s">
        <v>267</v>
      </c>
      <c r="C5" t="s">
        <v>268</v>
      </c>
    </row>
    <row r="6" spans="1:3" ht="18.600000000000001">
      <c r="A6" s="104" t="s">
        <v>269</v>
      </c>
      <c r="C6" t="s">
        <v>270</v>
      </c>
    </row>
    <row r="7" spans="1:3">
      <c r="A7" t="s">
        <v>271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1dd868f5-f7f4-443d-8166-03f4f60547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A96E51D56BE741897C60D3ADE1C7D4" ma:contentTypeVersion="10" ma:contentTypeDescription="Create a new document." ma:contentTypeScope="" ma:versionID="6ffd86cb2d903c6cb443fa0dd27a5fd7">
  <xsd:schema xmlns:xsd="http://www.w3.org/2001/XMLSchema" xmlns:xs="http://www.w3.org/2001/XMLSchema" xmlns:p="http://schemas.microsoft.com/office/2006/metadata/properties" xmlns:ns2="1dd868f5-f7f4-443d-8166-03f4f605477c" xmlns:ns3="8ded77fc-8fa5-487c-9a2f-76a66402d747" targetNamespace="http://schemas.microsoft.com/office/2006/metadata/properties" ma:root="true" ma:fieldsID="696df5f1611e36bb3d396a3df5baee1c" ns2:_="" ns3:_="">
    <xsd:import namespace="1dd868f5-f7f4-443d-8166-03f4f605477c"/>
    <xsd:import namespace="8ded77fc-8fa5-487c-9a2f-76a66402d747"/>
    <xsd:element name="properties">
      <xsd:complexType>
        <xsd:sequence>
          <xsd:element name="documentManagement">
            <xsd:complexType>
              <xsd:all>
                <xsd:element ref="ns2:Thumbnai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868f5-f7f4-443d-8166-03f4f605477c" elementFormDefault="qualified">
    <xsd:import namespace="http://schemas.microsoft.com/office/2006/documentManagement/types"/>
    <xsd:import namespace="http://schemas.microsoft.com/office/infopath/2007/PartnerControls"/>
    <xsd:element name="Thumbnail" ma:index="2" nillable="true" ma:displayName="Thumbnail" ma:format="Thumbnail" ma:internalName="Thumbnail" ma:readOnly="false">
      <xsd:simpleType>
        <xsd:restriction base="dms:Unknow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77fc-8fa5-487c-9a2f-76a66402d74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628D9-28DD-496E-BBF9-3663F600844A}"/>
</file>

<file path=customXml/itemProps2.xml><?xml version="1.0" encoding="utf-8"?>
<ds:datastoreItem xmlns:ds="http://schemas.openxmlformats.org/officeDocument/2006/customXml" ds:itemID="{38E16A1B-04F6-4DE5-B7C7-0F7B6BBAFC1A}"/>
</file>

<file path=customXml/itemProps3.xml><?xml version="1.0" encoding="utf-8"?>
<ds:datastoreItem xmlns:ds="http://schemas.openxmlformats.org/officeDocument/2006/customXml" ds:itemID="{42DE7D92-EBA3-4C36-8E55-F95BFF80B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2022-10-05T12:15:26Z</dcterms:created>
  <dcterms:modified xsi:type="dcterms:W3CDTF">2023-11-13T15:49:09Z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0x01010073A96E51D56BE741897C60D3ADE1C7D4</vt:lpwstr>
  </property>
  <property fmtid="{D5CDD505-2E9C-101B-9397-08002B2CF9AE}" pid="3" name="MediaServiceImageTags">
    <vt:lpwstr/>
  </property>
</Properties>
</file>